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Y\Desktop\ARTÍCULO\Supplementary Material\"/>
    </mc:Choice>
  </mc:AlternateContent>
  <xr:revisionPtr revIDLastSave="0" documentId="8_{4F54CB3E-A38E-4777-AC36-AF08530A64BF}" xr6:coauthVersionLast="47" xr6:coauthVersionMax="47" xr10:uidLastSave="{00000000-0000-0000-0000-000000000000}"/>
  <bookViews>
    <workbookView xWindow="-108" yWindow="-108" windowWidth="23256" windowHeight="12576" xr2:uid="{06B04DB9-C379-4599-AA97-0D6757AC4694}"/>
  </bookViews>
  <sheets>
    <sheet name=" DEPs P1-C1" sheetId="1" r:id="rId1"/>
  </sheets>
  <definedNames>
    <definedName name="_xlnm._FilterDatabase" localSheetId="0" hidden="1">' DEPs P1-C1'!$A$7:$AG$367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67" i="1" l="1"/>
  <c r="T367" i="1"/>
  <c r="R367" i="1"/>
  <c r="S367" i="1" s="1"/>
  <c r="F367" i="1"/>
  <c r="U366" i="1"/>
  <c r="T366" i="1"/>
  <c r="R366" i="1"/>
  <c r="S366" i="1" s="1"/>
  <c r="F366" i="1"/>
  <c r="U365" i="1"/>
  <c r="T365" i="1"/>
  <c r="R365" i="1"/>
  <c r="AE365" i="1" s="1"/>
  <c r="AF365" i="1" s="1"/>
  <c r="F365" i="1"/>
  <c r="U364" i="1"/>
  <c r="T364" i="1"/>
  <c r="R364" i="1"/>
  <c r="S364" i="1" s="1"/>
  <c r="F364" i="1"/>
  <c r="U363" i="1"/>
  <c r="T363" i="1"/>
  <c r="R363" i="1"/>
  <c r="F363" i="1"/>
  <c r="U362" i="1"/>
  <c r="T362" i="1"/>
  <c r="R362" i="1"/>
  <c r="AE362" i="1" s="1"/>
  <c r="AF362" i="1" s="1"/>
  <c r="F362" i="1"/>
  <c r="U361" i="1"/>
  <c r="T361" i="1"/>
  <c r="R361" i="1"/>
  <c r="AE361" i="1" s="1"/>
  <c r="AF361" i="1" s="1"/>
  <c r="F361" i="1"/>
  <c r="U360" i="1"/>
  <c r="T360" i="1"/>
  <c r="R360" i="1"/>
  <c r="S360" i="1" s="1"/>
  <c r="F360" i="1"/>
  <c r="U359" i="1"/>
  <c r="T359" i="1"/>
  <c r="R359" i="1"/>
  <c r="S359" i="1" s="1"/>
  <c r="F359" i="1"/>
  <c r="U358" i="1"/>
  <c r="T358" i="1"/>
  <c r="R358" i="1"/>
  <c r="AE358" i="1" s="1"/>
  <c r="AF358" i="1" s="1"/>
  <c r="F358" i="1"/>
  <c r="U357" i="1"/>
  <c r="T357" i="1"/>
  <c r="R357" i="1"/>
  <c r="AE357" i="1" s="1"/>
  <c r="AF357" i="1" s="1"/>
  <c r="F357" i="1"/>
  <c r="U356" i="1"/>
  <c r="T356" i="1"/>
  <c r="R356" i="1"/>
  <c r="AE356" i="1" s="1"/>
  <c r="AF356" i="1" s="1"/>
  <c r="F356" i="1"/>
  <c r="U355" i="1"/>
  <c r="T355" i="1"/>
  <c r="R355" i="1"/>
  <c r="F355" i="1"/>
  <c r="U354" i="1"/>
  <c r="T354" i="1"/>
  <c r="R354" i="1"/>
  <c r="AE354" i="1" s="1"/>
  <c r="AF354" i="1" s="1"/>
  <c r="F354" i="1"/>
  <c r="U353" i="1"/>
  <c r="T353" i="1"/>
  <c r="R353" i="1"/>
  <c r="AE353" i="1" s="1"/>
  <c r="AF353" i="1" s="1"/>
  <c r="F353" i="1"/>
  <c r="U352" i="1"/>
  <c r="T352" i="1"/>
  <c r="R352" i="1"/>
  <c r="S352" i="1" s="1"/>
  <c r="F352" i="1"/>
  <c r="U351" i="1"/>
  <c r="T351" i="1"/>
  <c r="R351" i="1"/>
  <c r="S351" i="1" s="1"/>
  <c r="F351" i="1"/>
  <c r="U350" i="1"/>
  <c r="T350" i="1"/>
  <c r="R350" i="1"/>
  <c r="S350" i="1" s="1"/>
  <c r="F350" i="1"/>
  <c r="U349" i="1"/>
  <c r="T349" i="1"/>
  <c r="R349" i="1"/>
  <c r="AE349" i="1" s="1"/>
  <c r="AF349" i="1" s="1"/>
  <c r="F349" i="1"/>
  <c r="U348" i="1"/>
  <c r="T348" i="1"/>
  <c r="R348" i="1"/>
  <c r="AE348" i="1" s="1"/>
  <c r="AF348" i="1" s="1"/>
  <c r="F348" i="1"/>
  <c r="U347" i="1"/>
  <c r="T347" i="1"/>
  <c r="R347" i="1"/>
  <c r="F347" i="1"/>
  <c r="U346" i="1"/>
  <c r="T346" i="1"/>
  <c r="R346" i="1"/>
  <c r="AE346" i="1" s="1"/>
  <c r="AF346" i="1" s="1"/>
  <c r="F346" i="1"/>
  <c r="U345" i="1"/>
  <c r="T345" i="1"/>
  <c r="R345" i="1"/>
  <c r="S345" i="1" s="1"/>
  <c r="F345" i="1"/>
  <c r="U344" i="1"/>
  <c r="T344" i="1"/>
  <c r="R344" i="1"/>
  <c r="S344" i="1" s="1"/>
  <c r="F344" i="1"/>
  <c r="U343" i="1"/>
  <c r="T343" i="1"/>
  <c r="R343" i="1"/>
  <c r="S343" i="1" s="1"/>
  <c r="F343" i="1"/>
  <c r="U342" i="1"/>
  <c r="T342" i="1"/>
  <c r="R342" i="1"/>
  <c r="AE342" i="1" s="1"/>
  <c r="AF342" i="1" s="1"/>
  <c r="F342" i="1"/>
  <c r="U341" i="1"/>
  <c r="T341" i="1"/>
  <c r="R341" i="1"/>
  <c r="AE341" i="1" s="1"/>
  <c r="AF341" i="1" s="1"/>
  <c r="F341" i="1"/>
  <c r="U340" i="1"/>
  <c r="T340" i="1"/>
  <c r="R340" i="1"/>
  <c r="AE340" i="1" s="1"/>
  <c r="AF340" i="1" s="1"/>
  <c r="F340" i="1"/>
  <c r="U339" i="1"/>
  <c r="T339" i="1"/>
  <c r="R339" i="1"/>
  <c r="F339" i="1"/>
  <c r="U338" i="1"/>
  <c r="T338" i="1"/>
  <c r="R338" i="1"/>
  <c r="AE338" i="1" s="1"/>
  <c r="AF338" i="1" s="1"/>
  <c r="F338" i="1"/>
  <c r="U337" i="1"/>
  <c r="T337" i="1"/>
  <c r="R337" i="1"/>
  <c r="AE337" i="1" s="1"/>
  <c r="AF337" i="1" s="1"/>
  <c r="F337" i="1"/>
  <c r="U336" i="1"/>
  <c r="T336" i="1"/>
  <c r="R336" i="1"/>
  <c r="S336" i="1" s="1"/>
  <c r="F336" i="1"/>
  <c r="U335" i="1"/>
  <c r="T335" i="1"/>
  <c r="R335" i="1"/>
  <c r="S335" i="1" s="1"/>
  <c r="F335" i="1"/>
  <c r="U334" i="1"/>
  <c r="T334" i="1"/>
  <c r="R334" i="1"/>
  <c r="AE334" i="1" s="1"/>
  <c r="AF334" i="1" s="1"/>
  <c r="F334" i="1"/>
  <c r="U333" i="1"/>
  <c r="T333" i="1"/>
  <c r="R333" i="1"/>
  <c r="AE333" i="1" s="1"/>
  <c r="AF333" i="1" s="1"/>
  <c r="F333" i="1"/>
  <c r="U332" i="1"/>
  <c r="T332" i="1"/>
  <c r="R332" i="1"/>
  <c r="AE332" i="1" s="1"/>
  <c r="AF332" i="1" s="1"/>
  <c r="F332" i="1"/>
  <c r="U331" i="1"/>
  <c r="T331" i="1"/>
  <c r="R331" i="1"/>
  <c r="F331" i="1"/>
  <c r="U330" i="1"/>
  <c r="T330" i="1"/>
  <c r="R330" i="1"/>
  <c r="AE330" i="1" s="1"/>
  <c r="AF330" i="1" s="1"/>
  <c r="F330" i="1"/>
  <c r="U329" i="1"/>
  <c r="T329" i="1"/>
  <c r="R329" i="1"/>
  <c r="AE329" i="1" s="1"/>
  <c r="AF329" i="1" s="1"/>
  <c r="F329" i="1"/>
  <c r="U328" i="1"/>
  <c r="T328" i="1"/>
  <c r="R328" i="1"/>
  <c r="S328" i="1" s="1"/>
  <c r="F328" i="1"/>
  <c r="U327" i="1"/>
  <c r="T327" i="1"/>
  <c r="R327" i="1"/>
  <c r="S327" i="1" s="1"/>
  <c r="F327" i="1"/>
  <c r="U326" i="1"/>
  <c r="T326" i="1"/>
  <c r="R326" i="1"/>
  <c r="AE326" i="1" s="1"/>
  <c r="AF326" i="1" s="1"/>
  <c r="F326" i="1"/>
  <c r="U325" i="1"/>
  <c r="T325" i="1"/>
  <c r="R325" i="1"/>
  <c r="AE325" i="1" s="1"/>
  <c r="AF325" i="1" s="1"/>
  <c r="F325" i="1"/>
  <c r="U324" i="1"/>
  <c r="T324" i="1"/>
  <c r="R324" i="1"/>
  <c r="AE324" i="1" s="1"/>
  <c r="AF324" i="1" s="1"/>
  <c r="F324" i="1"/>
  <c r="U323" i="1"/>
  <c r="T323" i="1"/>
  <c r="R323" i="1"/>
  <c r="F323" i="1"/>
  <c r="U322" i="1"/>
  <c r="T322" i="1"/>
  <c r="R322" i="1"/>
  <c r="AE322" i="1" s="1"/>
  <c r="AF322" i="1" s="1"/>
  <c r="F322" i="1"/>
  <c r="U321" i="1"/>
  <c r="T321" i="1"/>
  <c r="R321" i="1"/>
  <c r="AE321" i="1" s="1"/>
  <c r="AF321" i="1" s="1"/>
  <c r="F321" i="1"/>
  <c r="U320" i="1"/>
  <c r="T320" i="1"/>
  <c r="R320" i="1"/>
  <c r="S320" i="1" s="1"/>
  <c r="F320" i="1"/>
  <c r="U319" i="1"/>
  <c r="T319" i="1"/>
  <c r="R319" i="1"/>
  <c r="S319" i="1" s="1"/>
  <c r="F319" i="1"/>
  <c r="U318" i="1"/>
  <c r="T318" i="1"/>
  <c r="R318" i="1"/>
  <c r="AE318" i="1" s="1"/>
  <c r="AF318" i="1" s="1"/>
  <c r="F318" i="1"/>
  <c r="U317" i="1"/>
  <c r="T317" i="1"/>
  <c r="R317" i="1"/>
  <c r="AE317" i="1" s="1"/>
  <c r="AF317" i="1" s="1"/>
  <c r="F317" i="1"/>
  <c r="U316" i="1"/>
  <c r="T316" i="1"/>
  <c r="R316" i="1"/>
  <c r="AE316" i="1" s="1"/>
  <c r="AF316" i="1" s="1"/>
  <c r="F316" i="1"/>
  <c r="U315" i="1"/>
  <c r="T315" i="1"/>
  <c r="R315" i="1"/>
  <c r="F315" i="1"/>
  <c r="AF314" i="1"/>
  <c r="U314" i="1"/>
  <c r="T314" i="1"/>
  <c r="R314" i="1"/>
  <c r="AE314" i="1" s="1"/>
  <c r="F314" i="1"/>
  <c r="U313" i="1"/>
  <c r="T313" i="1"/>
  <c r="R313" i="1"/>
  <c r="AE313" i="1" s="1"/>
  <c r="AF313" i="1" s="1"/>
  <c r="F313" i="1"/>
  <c r="U312" i="1"/>
  <c r="T312" i="1"/>
  <c r="R312" i="1"/>
  <c r="S312" i="1" s="1"/>
  <c r="F312" i="1"/>
  <c r="U311" i="1"/>
  <c r="T311" i="1"/>
  <c r="R311" i="1"/>
  <c r="S311" i="1" s="1"/>
  <c r="F311" i="1"/>
  <c r="U310" i="1"/>
  <c r="T310" i="1"/>
  <c r="R310" i="1"/>
  <c r="AE310" i="1" s="1"/>
  <c r="AF310" i="1" s="1"/>
  <c r="F310" i="1"/>
  <c r="U309" i="1"/>
  <c r="T309" i="1"/>
  <c r="R309" i="1"/>
  <c r="AE309" i="1" s="1"/>
  <c r="AF309" i="1" s="1"/>
  <c r="F309" i="1"/>
  <c r="U308" i="1"/>
  <c r="T308" i="1"/>
  <c r="R308" i="1"/>
  <c r="AE308" i="1" s="1"/>
  <c r="AF308" i="1" s="1"/>
  <c r="F308" i="1"/>
  <c r="U307" i="1"/>
  <c r="T307" i="1"/>
  <c r="R307" i="1"/>
  <c r="F307" i="1"/>
  <c r="U306" i="1"/>
  <c r="T306" i="1"/>
  <c r="R306" i="1"/>
  <c r="AE306" i="1" s="1"/>
  <c r="AF306" i="1" s="1"/>
  <c r="F306" i="1"/>
  <c r="U305" i="1"/>
  <c r="T305" i="1"/>
  <c r="R305" i="1"/>
  <c r="AE305" i="1" s="1"/>
  <c r="AF305" i="1" s="1"/>
  <c r="F305" i="1"/>
  <c r="U304" i="1"/>
  <c r="T304" i="1"/>
  <c r="R304" i="1"/>
  <c r="S304" i="1" s="1"/>
  <c r="F304" i="1"/>
  <c r="U303" i="1"/>
  <c r="T303" i="1"/>
  <c r="R303" i="1"/>
  <c r="S303" i="1" s="1"/>
  <c r="F303" i="1"/>
  <c r="U302" i="1"/>
  <c r="T302" i="1"/>
  <c r="R302" i="1"/>
  <c r="AE302" i="1" s="1"/>
  <c r="AF302" i="1" s="1"/>
  <c r="F302" i="1"/>
  <c r="U301" i="1"/>
  <c r="T301" i="1"/>
  <c r="R301" i="1"/>
  <c r="AE301" i="1" s="1"/>
  <c r="AF301" i="1" s="1"/>
  <c r="F301" i="1"/>
  <c r="U300" i="1"/>
  <c r="T300" i="1"/>
  <c r="R300" i="1"/>
  <c r="AE300" i="1" s="1"/>
  <c r="AF300" i="1" s="1"/>
  <c r="F300" i="1"/>
  <c r="U299" i="1"/>
  <c r="T299" i="1"/>
  <c r="R299" i="1"/>
  <c r="F299" i="1"/>
  <c r="U298" i="1"/>
  <c r="T298" i="1"/>
  <c r="R298" i="1"/>
  <c r="AE298" i="1" s="1"/>
  <c r="AF298" i="1" s="1"/>
  <c r="F298" i="1"/>
  <c r="U297" i="1"/>
  <c r="T297" i="1"/>
  <c r="R297" i="1"/>
  <c r="AE297" i="1" s="1"/>
  <c r="AF297" i="1" s="1"/>
  <c r="F297" i="1"/>
  <c r="U296" i="1"/>
  <c r="T296" i="1"/>
  <c r="R296" i="1"/>
  <c r="S296" i="1" s="1"/>
  <c r="F296" i="1"/>
  <c r="U295" i="1"/>
  <c r="T295" i="1"/>
  <c r="R295" i="1"/>
  <c r="S295" i="1" s="1"/>
  <c r="F295" i="1"/>
  <c r="U294" i="1"/>
  <c r="T294" i="1"/>
  <c r="R294" i="1"/>
  <c r="AE294" i="1" s="1"/>
  <c r="AF294" i="1" s="1"/>
  <c r="F294" i="1"/>
  <c r="U293" i="1"/>
  <c r="T293" i="1"/>
  <c r="R293" i="1"/>
  <c r="AE293" i="1" s="1"/>
  <c r="AF293" i="1" s="1"/>
  <c r="F293" i="1"/>
  <c r="U292" i="1"/>
  <c r="T292" i="1"/>
  <c r="R292" i="1"/>
  <c r="AE292" i="1" s="1"/>
  <c r="AF292" i="1" s="1"/>
  <c r="F292" i="1"/>
  <c r="U291" i="1"/>
  <c r="T291" i="1"/>
  <c r="R291" i="1"/>
  <c r="F291" i="1"/>
  <c r="U290" i="1"/>
  <c r="T290" i="1"/>
  <c r="R290" i="1"/>
  <c r="S290" i="1" s="1"/>
  <c r="F290" i="1"/>
  <c r="U289" i="1"/>
  <c r="T289" i="1"/>
  <c r="R289" i="1"/>
  <c r="AE289" i="1" s="1"/>
  <c r="AF289" i="1" s="1"/>
  <c r="F289" i="1"/>
  <c r="U288" i="1"/>
  <c r="T288" i="1"/>
  <c r="R288" i="1"/>
  <c r="S288" i="1" s="1"/>
  <c r="F288" i="1"/>
  <c r="U287" i="1"/>
  <c r="T287" i="1"/>
  <c r="R287" i="1"/>
  <c r="S287" i="1" s="1"/>
  <c r="F287" i="1"/>
  <c r="U286" i="1"/>
  <c r="T286" i="1"/>
  <c r="R286" i="1"/>
  <c r="AE286" i="1" s="1"/>
  <c r="AF286" i="1" s="1"/>
  <c r="F286" i="1"/>
  <c r="U285" i="1"/>
  <c r="T285" i="1"/>
  <c r="R285" i="1"/>
  <c r="AE285" i="1" s="1"/>
  <c r="AF285" i="1" s="1"/>
  <c r="F285" i="1"/>
  <c r="U284" i="1"/>
  <c r="T284" i="1"/>
  <c r="R284" i="1"/>
  <c r="AE284" i="1" s="1"/>
  <c r="AF284" i="1" s="1"/>
  <c r="F284" i="1"/>
  <c r="U283" i="1"/>
  <c r="T283" i="1"/>
  <c r="R283" i="1"/>
  <c r="F283" i="1"/>
  <c r="U282" i="1"/>
  <c r="T282" i="1"/>
  <c r="R282" i="1"/>
  <c r="S282" i="1" s="1"/>
  <c r="F282" i="1"/>
  <c r="U281" i="1"/>
  <c r="T281" i="1"/>
  <c r="R281" i="1"/>
  <c r="AE281" i="1" s="1"/>
  <c r="AF281" i="1" s="1"/>
  <c r="F281" i="1"/>
  <c r="U280" i="1"/>
  <c r="T280" i="1"/>
  <c r="R280" i="1"/>
  <c r="S280" i="1" s="1"/>
  <c r="F280" i="1"/>
  <c r="U279" i="1"/>
  <c r="T279" i="1"/>
  <c r="R279" i="1"/>
  <c r="S279" i="1" s="1"/>
  <c r="F279" i="1"/>
  <c r="U278" i="1"/>
  <c r="T278" i="1"/>
  <c r="R278" i="1"/>
  <c r="AE278" i="1" s="1"/>
  <c r="AF278" i="1" s="1"/>
  <c r="F278" i="1"/>
  <c r="U277" i="1"/>
  <c r="T277" i="1"/>
  <c r="R277" i="1"/>
  <c r="AE277" i="1" s="1"/>
  <c r="AF277" i="1" s="1"/>
  <c r="F277" i="1"/>
  <c r="U276" i="1"/>
  <c r="T276" i="1"/>
  <c r="R276" i="1"/>
  <c r="AE276" i="1" s="1"/>
  <c r="AF276" i="1" s="1"/>
  <c r="F276" i="1"/>
  <c r="U275" i="1"/>
  <c r="T275" i="1"/>
  <c r="R275" i="1"/>
  <c r="F275" i="1"/>
  <c r="U274" i="1"/>
  <c r="T274" i="1"/>
  <c r="R274" i="1"/>
  <c r="S274" i="1" s="1"/>
  <c r="F274" i="1"/>
  <c r="U273" i="1"/>
  <c r="T273" i="1"/>
  <c r="R273" i="1"/>
  <c r="AE273" i="1" s="1"/>
  <c r="AF273" i="1" s="1"/>
  <c r="F273" i="1"/>
  <c r="AE272" i="1"/>
  <c r="AF272" i="1" s="1"/>
  <c r="U272" i="1"/>
  <c r="T272" i="1"/>
  <c r="R272" i="1"/>
  <c r="S272" i="1" s="1"/>
  <c r="F272" i="1"/>
  <c r="U271" i="1"/>
  <c r="T271" i="1"/>
  <c r="R271" i="1"/>
  <c r="S271" i="1" s="1"/>
  <c r="F271" i="1"/>
  <c r="U270" i="1"/>
  <c r="T270" i="1"/>
  <c r="R270" i="1"/>
  <c r="AE270" i="1" s="1"/>
  <c r="AF270" i="1" s="1"/>
  <c r="F270" i="1"/>
  <c r="U269" i="1"/>
  <c r="T269" i="1"/>
  <c r="R269" i="1"/>
  <c r="AE269" i="1" s="1"/>
  <c r="AF269" i="1" s="1"/>
  <c r="F269" i="1"/>
  <c r="U268" i="1"/>
  <c r="T268" i="1"/>
  <c r="R268" i="1"/>
  <c r="AE268" i="1" s="1"/>
  <c r="AF268" i="1" s="1"/>
  <c r="F268" i="1"/>
  <c r="U267" i="1"/>
  <c r="T267" i="1"/>
  <c r="R267" i="1"/>
  <c r="F267" i="1"/>
  <c r="U266" i="1"/>
  <c r="T266" i="1"/>
  <c r="R266" i="1"/>
  <c r="AE266" i="1" s="1"/>
  <c r="AF266" i="1" s="1"/>
  <c r="F266" i="1"/>
  <c r="U265" i="1"/>
  <c r="T265" i="1"/>
  <c r="R265" i="1"/>
  <c r="AE265" i="1" s="1"/>
  <c r="AF265" i="1" s="1"/>
  <c r="F265" i="1"/>
  <c r="U264" i="1"/>
  <c r="T264" i="1"/>
  <c r="R264" i="1"/>
  <c r="S264" i="1" s="1"/>
  <c r="F264" i="1"/>
  <c r="U263" i="1"/>
  <c r="T263" i="1"/>
  <c r="R263" i="1"/>
  <c r="S263" i="1" s="1"/>
  <c r="F263" i="1"/>
  <c r="U262" i="1"/>
  <c r="T262" i="1"/>
  <c r="R262" i="1"/>
  <c r="S262" i="1" s="1"/>
  <c r="F262" i="1"/>
  <c r="U261" i="1"/>
  <c r="T261" i="1"/>
  <c r="R261" i="1"/>
  <c r="AE261" i="1" s="1"/>
  <c r="AF261" i="1" s="1"/>
  <c r="F261" i="1"/>
  <c r="U260" i="1"/>
  <c r="T260" i="1"/>
  <c r="R260" i="1"/>
  <c r="AE260" i="1" s="1"/>
  <c r="AF260" i="1" s="1"/>
  <c r="F260" i="1"/>
  <c r="U259" i="1"/>
  <c r="T259" i="1"/>
  <c r="R259" i="1"/>
  <c r="F259" i="1"/>
  <c r="U258" i="1"/>
  <c r="T258" i="1"/>
  <c r="R258" i="1"/>
  <c r="AE258" i="1" s="1"/>
  <c r="AF258" i="1" s="1"/>
  <c r="F258" i="1"/>
  <c r="U257" i="1"/>
  <c r="T257" i="1"/>
  <c r="R257" i="1"/>
  <c r="AE257" i="1" s="1"/>
  <c r="AF257" i="1" s="1"/>
  <c r="F257" i="1"/>
  <c r="U256" i="1"/>
  <c r="T256" i="1"/>
  <c r="R256" i="1"/>
  <c r="S256" i="1" s="1"/>
  <c r="F256" i="1"/>
  <c r="U255" i="1"/>
  <c r="T255" i="1"/>
  <c r="R255" i="1"/>
  <c r="S255" i="1" s="1"/>
  <c r="F255" i="1"/>
  <c r="U254" i="1"/>
  <c r="T254" i="1"/>
  <c r="R254" i="1"/>
  <c r="AE254" i="1" s="1"/>
  <c r="AF254" i="1" s="1"/>
  <c r="F254" i="1"/>
  <c r="U253" i="1"/>
  <c r="T253" i="1"/>
  <c r="R253" i="1"/>
  <c r="AE253" i="1" s="1"/>
  <c r="AF253" i="1" s="1"/>
  <c r="F253" i="1"/>
  <c r="U252" i="1"/>
  <c r="T252" i="1"/>
  <c r="R252" i="1"/>
  <c r="AE252" i="1" s="1"/>
  <c r="AF252" i="1" s="1"/>
  <c r="F252" i="1"/>
  <c r="U251" i="1"/>
  <c r="T251" i="1"/>
  <c r="R251" i="1"/>
  <c r="F251" i="1"/>
  <c r="U250" i="1"/>
  <c r="T250" i="1"/>
  <c r="R250" i="1"/>
  <c r="AE250" i="1" s="1"/>
  <c r="AF250" i="1" s="1"/>
  <c r="F250" i="1"/>
  <c r="U249" i="1"/>
  <c r="T249" i="1"/>
  <c r="R249" i="1"/>
  <c r="F249" i="1"/>
  <c r="U248" i="1"/>
  <c r="T248" i="1"/>
  <c r="R248" i="1"/>
  <c r="AE248" i="1" s="1"/>
  <c r="AF248" i="1" s="1"/>
  <c r="F248" i="1"/>
  <c r="U247" i="1"/>
  <c r="T247" i="1"/>
  <c r="R247" i="1"/>
  <c r="AE247" i="1" s="1"/>
  <c r="AF247" i="1" s="1"/>
  <c r="F247" i="1"/>
  <c r="U246" i="1"/>
  <c r="T246" i="1"/>
  <c r="R246" i="1"/>
  <c r="AE246" i="1" s="1"/>
  <c r="AF246" i="1" s="1"/>
  <c r="F246" i="1"/>
  <c r="U245" i="1"/>
  <c r="T245" i="1"/>
  <c r="R245" i="1"/>
  <c r="S245" i="1" s="1"/>
  <c r="F245" i="1"/>
  <c r="U244" i="1"/>
  <c r="T244" i="1"/>
  <c r="R244" i="1"/>
  <c r="AE244" i="1" s="1"/>
  <c r="AF244" i="1" s="1"/>
  <c r="F244" i="1"/>
  <c r="U243" i="1"/>
  <c r="T243" i="1"/>
  <c r="R243" i="1"/>
  <c r="S243" i="1" s="1"/>
  <c r="F243" i="1"/>
  <c r="U242" i="1"/>
  <c r="T242" i="1"/>
  <c r="R242" i="1"/>
  <c r="AE242" i="1" s="1"/>
  <c r="AF242" i="1" s="1"/>
  <c r="F242" i="1"/>
  <c r="U241" i="1"/>
  <c r="T241" i="1"/>
  <c r="R241" i="1"/>
  <c r="F241" i="1"/>
  <c r="U240" i="1"/>
  <c r="T240" i="1"/>
  <c r="R240" i="1"/>
  <c r="AE240" i="1" s="1"/>
  <c r="AF240" i="1" s="1"/>
  <c r="F240" i="1"/>
  <c r="U239" i="1"/>
  <c r="T239" i="1"/>
  <c r="R239" i="1"/>
  <c r="AE239" i="1" s="1"/>
  <c r="AF239" i="1" s="1"/>
  <c r="F239" i="1"/>
  <c r="U238" i="1"/>
  <c r="T238" i="1"/>
  <c r="R238" i="1"/>
  <c r="AE238" i="1" s="1"/>
  <c r="AF238" i="1" s="1"/>
  <c r="F238" i="1"/>
  <c r="U237" i="1"/>
  <c r="T237" i="1"/>
  <c r="R237" i="1"/>
  <c r="S237" i="1" s="1"/>
  <c r="F237" i="1"/>
  <c r="U236" i="1"/>
  <c r="T236" i="1"/>
  <c r="R236" i="1"/>
  <c r="AE236" i="1" s="1"/>
  <c r="AF236" i="1" s="1"/>
  <c r="F236" i="1"/>
  <c r="U235" i="1"/>
  <c r="T235" i="1"/>
  <c r="R235" i="1"/>
  <c r="S235" i="1" s="1"/>
  <c r="F235" i="1"/>
  <c r="U234" i="1"/>
  <c r="T234" i="1"/>
  <c r="R234" i="1"/>
  <c r="AE234" i="1" s="1"/>
  <c r="AF234" i="1" s="1"/>
  <c r="F234" i="1"/>
  <c r="U233" i="1"/>
  <c r="T233" i="1"/>
  <c r="R233" i="1"/>
  <c r="F233" i="1"/>
  <c r="U232" i="1"/>
  <c r="T232" i="1"/>
  <c r="R232" i="1"/>
  <c r="AE232" i="1" s="1"/>
  <c r="AF232" i="1" s="1"/>
  <c r="F232" i="1"/>
  <c r="U231" i="1"/>
  <c r="T231" i="1"/>
  <c r="R231" i="1"/>
  <c r="F231" i="1"/>
  <c r="U230" i="1"/>
  <c r="T230" i="1"/>
  <c r="R230" i="1"/>
  <c r="AE230" i="1" s="1"/>
  <c r="AF230" i="1" s="1"/>
  <c r="F230" i="1"/>
  <c r="U229" i="1"/>
  <c r="T229" i="1"/>
  <c r="R229" i="1"/>
  <c r="S229" i="1" s="1"/>
  <c r="F229" i="1"/>
  <c r="U228" i="1"/>
  <c r="T228" i="1"/>
  <c r="R228" i="1"/>
  <c r="AE228" i="1" s="1"/>
  <c r="AF228" i="1" s="1"/>
  <c r="F228" i="1"/>
  <c r="U227" i="1"/>
  <c r="T227" i="1"/>
  <c r="R227" i="1"/>
  <c r="S227" i="1" s="1"/>
  <c r="F227" i="1"/>
  <c r="U226" i="1"/>
  <c r="T226" i="1"/>
  <c r="R226" i="1"/>
  <c r="AE226" i="1" s="1"/>
  <c r="AF226" i="1" s="1"/>
  <c r="F226" i="1"/>
  <c r="U225" i="1"/>
  <c r="T225" i="1"/>
  <c r="R225" i="1"/>
  <c r="F225" i="1"/>
  <c r="U224" i="1"/>
  <c r="T224" i="1"/>
  <c r="R224" i="1"/>
  <c r="S224" i="1" s="1"/>
  <c r="F224" i="1"/>
  <c r="U223" i="1"/>
  <c r="T223" i="1"/>
  <c r="R223" i="1"/>
  <c r="F223" i="1"/>
  <c r="U222" i="1"/>
  <c r="T222" i="1"/>
  <c r="R222" i="1"/>
  <c r="AE222" i="1" s="1"/>
  <c r="AF222" i="1" s="1"/>
  <c r="F222" i="1"/>
  <c r="U221" i="1"/>
  <c r="T221" i="1"/>
  <c r="R221" i="1"/>
  <c r="S221" i="1" s="1"/>
  <c r="F221" i="1"/>
  <c r="U220" i="1"/>
  <c r="T220" i="1"/>
  <c r="R220" i="1"/>
  <c r="AE220" i="1" s="1"/>
  <c r="AF220" i="1" s="1"/>
  <c r="F220" i="1"/>
  <c r="U219" i="1"/>
  <c r="T219" i="1"/>
  <c r="R219" i="1"/>
  <c r="S219" i="1" s="1"/>
  <c r="F219" i="1"/>
  <c r="AE218" i="1"/>
  <c r="AF218" i="1" s="1"/>
  <c r="U218" i="1"/>
  <c r="T218" i="1"/>
  <c r="R218" i="1"/>
  <c r="S218" i="1" s="1"/>
  <c r="F218" i="1"/>
  <c r="U217" i="1"/>
  <c r="T217" i="1"/>
  <c r="R217" i="1"/>
  <c r="F217" i="1"/>
  <c r="U216" i="1"/>
  <c r="T216" i="1"/>
  <c r="R216" i="1"/>
  <c r="AE216" i="1" s="1"/>
  <c r="AF216" i="1" s="1"/>
  <c r="F216" i="1"/>
  <c r="U215" i="1"/>
  <c r="T215" i="1"/>
  <c r="R215" i="1"/>
  <c r="F215" i="1"/>
  <c r="U214" i="1"/>
  <c r="T214" i="1"/>
  <c r="R214" i="1"/>
  <c r="AE214" i="1" s="1"/>
  <c r="AF214" i="1" s="1"/>
  <c r="F214" i="1"/>
  <c r="U213" i="1"/>
  <c r="T213" i="1"/>
  <c r="R213" i="1"/>
  <c r="AE213" i="1" s="1"/>
  <c r="AF213" i="1" s="1"/>
  <c r="F213" i="1"/>
  <c r="U212" i="1"/>
  <c r="T212" i="1"/>
  <c r="R212" i="1"/>
  <c r="AE212" i="1" s="1"/>
  <c r="AF212" i="1" s="1"/>
  <c r="F212" i="1"/>
  <c r="U211" i="1"/>
  <c r="T211" i="1"/>
  <c r="R211" i="1"/>
  <c r="S211" i="1" s="1"/>
  <c r="F211" i="1"/>
  <c r="U210" i="1"/>
  <c r="T210" i="1"/>
  <c r="R210" i="1"/>
  <c r="AE210" i="1" s="1"/>
  <c r="AF210" i="1" s="1"/>
  <c r="F210" i="1"/>
  <c r="U209" i="1"/>
  <c r="T209" i="1"/>
  <c r="R209" i="1"/>
  <c r="F209" i="1"/>
  <c r="U208" i="1"/>
  <c r="T208" i="1"/>
  <c r="R208" i="1"/>
  <c r="AE208" i="1" s="1"/>
  <c r="AF208" i="1" s="1"/>
  <c r="F208" i="1"/>
  <c r="U207" i="1"/>
  <c r="T207" i="1"/>
  <c r="R207" i="1"/>
  <c r="F207" i="1"/>
  <c r="U206" i="1"/>
  <c r="T206" i="1"/>
  <c r="R206" i="1"/>
  <c r="AE206" i="1" s="1"/>
  <c r="AF206" i="1" s="1"/>
  <c r="F206" i="1"/>
  <c r="U205" i="1"/>
  <c r="T205" i="1"/>
  <c r="R205" i="1"/>
  <c r="AE205" i="1" s="1"/>
  <c r="AF205" i="1" s="1"/>
  <c r="F205" i="1"/>
  <c r="U204" i="1"/>
  <c r="T204" i="1"/>
  <c r="R204" i="1"/>
  <c r="AE204" i="1" s="1"/>
  <c r="AF204" i="1" s="1"/>
  <c r="F204" i="1"/>
  <c r="U203" i="1"/>
  <c r="T203" i="1"/>
  <c r="R203" i="1"/>
  <c r="S203" i="1" s="1"/>
  <c r="F203" i="1"/>
  <c r="U202" i="1"/>
  <c r="T202" i="1"/>
  <c r="R202" i="1"/>
  <c r="AE202" i="1" s="1"/>
  <c r="AF202" i="1" s="1"/>
  <c r="F202" i="1"/>
  <c r="U201" i="1"/>
  <c r="T201" i="1"/>
  <c r="R201" i="1"/>
  <c r="F201" i="1"/>
  <c r="U200" i="1"/>
  <c r="T200" i="1"/>
  <c r="R200" i="1"/>
  <c r="AE200" i="1" s="1"/>
  <c r="AF200" i="1" s="1"/>
  <c r="F200" i="1"/>
  <c r="U199" i="1"/>
  <c r="T199" i="1"/>
  <c r="R199" i="1"/>
  <c r="F199" i="1"/>
  <c r="U198" i="1"/>
  <c r="T198" i="1"/>
  <c r="R198" i="1"/>
  <c r="AE198" i="1" s="1"/>
  <c r="AF198" i="1" s="1"/>
  <c r="F198" i="1"/>
  <c r="U197" i="1"/>
  <c r="T197" i="1"/>
  <c r="R197" i="1"/>
  <c r="AE197" i="1" s="1"/>
  <c r="AF197" i="1" s="1"/>
  <c r="F197" i="1"/>
  <c r="U196" i="1"/>
  <c r="T196" i="1"/>
  <c r="R196" i="1"/>
  <c r="AE196" i="1" s="1"/>
  <c r="AF196" i="1" s="1"/>
  <c r="F196" i="1"/>
  <c r="U195" i="1"/>
  <c r="T195" i="1"/>
  <c r="R195" i="1"/>
  <c r="S195" i="1" s="1"/>
  <c r="F195" i="1"/>
  <c r="U194" i="1"/>
  <c r="T194" i="1"/>
  <c r="R194" i="1"/>
  <c r="AE194" i="1" s="1"/>
  <c r="AF194" i="1" s="1"/>
  <c r="F194" i="1"/>
  <c r="U193" i="1"/>
  <c r="T193" i="1"/>
  <c r="R193" i="1"/>
  <c r="F193" i="1"/>
  <c r="U192" i="1"/>
  <c r="T192" i="1"/>
  <c r="R192" i="1"/>
  <c r="AE192" i="1" s="1"/>
  <c r="AF192" i="1" s="1"/>
  <c r="F192" i="1"/>
  <c r="U191" i="1"/>
  <c r="T191" i="1"/>
  <c r="R191" i="1"/>
  <c r="F191" i="1"/>
  <c r="U190" i="1"/>
  <c r="T190" i="1"/>
  <c r="R190" i="1"/>
  <c r="AE190" i="1" s="1"/>
  <c r="AF190" i="1" s="1"/>
  <c r="F190" i="1"/>
  <c r="U189" i="1"/>
  <c r="T189" i="1"/>
  <c r="R189" i="1"/>
  <c r="AE189" i="1" s="1"/>
  <c r="AF189" i="1" s="1"/>
  <c r="F189" i="1"/>
  <c r="U188" i="1"/>
  <c r="T188" i="1"/>
  <c r="R188" i="1"/>
  <c r="AE188" i="1" s="1"/>
  <c r="AF188" i="1" s="1"/>
  <c r="F188" i="1"/>
  <c r="AE187" i="1"/>
  <c r="AF187" i="1" s="1"/>
  <c r="U187" i="1"/>
  <c r="T187" i="1"/>
  <c r="R187" i="1"/>
  <c r="S187" i="1" s="1"/>
  <c r="F187" i="1"/>
  <c r="U186" i="1"/>
  <c r="T186" i="1"/>
  <c r="R186" i="1"/>
  <c r="AE186" i="1" s="1"/>
  <c r="AF186" i="1" s="1"/>
  <c r="F186" i="1"/>
  <c r="U185" i="1"/>
  <c r="T185" i="1"/>
  <c r="R185" i="1"/>
  <c r="F185" i="1"/>
  <c r="U184" i="1"/>
  <c r="T184" i="1"/>
  <c r="R184" i="1"/>
  <c r="S184" i="1" s="1"/>
  <c r="F184" i="1"/>
  <c r="U183" i="1"/>
  <c r="T183" i="1"/>
  <c r="R183" i="1"/>
  <c r="F183" i="1"/>
  <c r="U182" i="1"/>
  <c r="T182" i="1"/>
  <c r="R182" i="1"/>
  <c r="AE182" i="1" s="1"/>
  <c r="AF182" i="1" s="1"/>
  <c r="F182" i="1"/>
  <c r="U181" i="1"/>
  <c r="T181" i="1"/>
  <c r="R181" i="1"/>
  <c r="S181" i="1" s="1"/>
  <c r="F181" i="1"/>
  <c r="U180" i="1"/>
  <c r="T180" i="1"/>
  <c r="R180" i="1"/>
  <c r="AE180" i="1" s="1"/>
  <c r="AF180" i="1" s="1"/>
  <c r="F180" i="1"/>
  <c r="U179" i="1"/>
  <c r="T179" i="1"/>
  <c r="R179" i="1"/>
  <c r="S179" i="1" s="1"/>
  <c r="F179" i="1"/>
  <c r="U178" i="1"/>
  <c r="T178" i="1"/>
  <c r="R178" i="1"/>
  <c r="S178" i="1" s="1"/>
  <c r="F178" i="1"/>
  <c r="U177" i="1"/>
  <c r="T177" i="1"/>
  <c r="R177" i="1"/>
  <c r="F177" i="1"/>
  <c r="U176" i="1"/>
  <c r="T176" i="1"/>
  <c r="R176" i="1"/>
  <c r="AE176" i="1" s="1"/>
  <c r="AF176" i="1" s="1"/>
  <c r="F176" i="1"/>
  <c r="U175" i="1"/>
  <c r="T175" i="1"/>
  <c r="R175" i="1"/>
  <c r="AE175" i="1" s="1"/>
  <c r="AF175" i="1" s="1"/>
  <c r="F175" i="1"/>
  <c r="U174" i="1"/>
  <c r="T174" i="1"/>
  <c r="R174" i="1"/>
  <c r="F174" i="1"/>
  <c r="U173" i="1"/>
  <c r="T173" i="1"/>
  <c r="R173" i="1"/>
  <c r="S173" i="1" s="1"/>
  <c r="F173" i="1"/>
  <c r="U172" i="1"/>
  <c r="T172" i="1"/>
  <c r="R172" i="1"/>
  <c r="AE172" i="1" s="1"/>
  <c r="AF172" i="1" s="1"/>
  <c r="F172" i="1"/>
  <c r="U171" i="1"/>
  <c r="T171" i="1"/>
  <c r="R171" i="1"/>
  <c r="S171" i="1" s="1"/>
  <c r="F171" i="1"/>
  <c r="U170" i="1"/>
  <c r="T170" i="1"/>
  <c r="R170" i="1"/>
  <c r="AE170" i="1" s="1"/>
  <c r="AF170" i="1" s="1"/>
  <c r="F170" i="1"/>
  <c r="U169" i="1"/>
  <c r="T169" i="1"/>
  <c r="R169" i="1"/>
  <c r="F169" i="1"/>
  <c r="U168" i="1"/>
  <c r="T168" i="1"/>
  <c r="R168" i="1"/>
  <c r="AE168" i="1" s="1"/>
  <c r="AF168" i="1" s="1"/>
  <c r="F168" i="1"/>
  <c r="U167" i="1"/>
  <c r="T167" i="1"/>
  <c r="R167" i="1"/>
  <c r="AE167" i="1" s="1"/>
  <c r="AF167" i="1" s="1"/>
  <c r="F167" i="1"/>
  <c r="U166" i="1"/>
  <c r="T166" i="1"/>
  <c r="R166" i="1"/>
  <c r="F166" i="1"/>
  <c r="U165" i="1"/>
  <c r="T165" i="1"/>
  <c r="R165" i="1"/>
  <c r="S165" i="1" s="1"/>
  <c r="F165" i="1"/>
  <c r="U164" i="1"/>
  <c r="T164" i="1"/>
  <c r="R164" i="1"/>
  <c r="AE164" i="1" s="1"/>
  <c r="AF164" i="1" s="1"/>
  <c r="F164" i="1"/>
  <c r="U163" i="1"/>
  <c r="T163" i="1"/>
  <c r="R163" i="1"/>
  <c r="S163" i="1" s="1"/>
  <c r="F163" i="1"/>
  <c r="U162" i="1"/>
  <c r="T162" i="1"/>
  <c r="R162" i="1"/>
  <c r="AE162" i="1" s="1"/>
  <c r="AF162" i="1" s="1"/>
  <c r="F162" i="1"/>
  <c r="U161" i="1"/>
  <c r="T161" i="1"/>
  <c r="R161" i="1"/>
  <c r="F161" i="1"/>
  <c r="U160" i="1"/>
  <c r="T160" i="1"/>
  <c r="R160" i="1"/>
  <c r="AE160" i="1" s="1"/>
  <c r="AF160" i="1" s="1"/>
  <c r="F160" i="1"/>
  <c r="U159" i="1"/>
  <c r="T159" i="1"/>
  <c r="R159" i="1"/>
  <c r="AE159" i="1" s="1"/>
  <c r="AF159" i="1" s="1"/>
  <c r="F159" i="1"/>
  <c r="U158" i="1"/>
  <c r="T158" i="1"/>
  <c r="R158" i="1"/>
  <c r="F158" i="1"/>
  <c r="U157" i="1"/>
  <c r="T157" i="1"/>
  <c r="R157" i="1"/>
  <c r="S157" i="1" s="1"/>
  <c r="F157" i="1"/>
  <c r="U156" i="1"/>
  <c r="T156" i="1"/>
  <c r="R156" i="1"/>
  <c r="AE156" i="1" s="1"/>
  <c r="AF156" i="1" s="1"/>
  <c r="F156" i="1"/>
  <c r="U155" i="1"/>
  <c r="T155" i="1"/>
  <c r="R155" i="1"/>
  <c r="S155" i="1" s="1"/>
  <c r="F155" i="1"/>
  <c r="U154" i="1"/>
  <c r="T154" i="1"/>
  <c r="R154" i="1"/>
  <c r="AE154" i="1" s="1"/>
  <c r="AF154" i="1" s="1"/>
  <c r="F154" i="1"/>
  <c r="U153" i="1"/>
  <c r="T153" i="1"/>
  <c r="R153" i="1"/>
  <c r="F153" i="1"/>
  <c r="U152" i="1"/>
  <c r="T152" i="1"/>
  <c r="R152" i="1"/>
  <c r="AE152" i="1" s="1"/>
  <c r="AF152" i="1" s="1"/>
  <c r="F152" i="1"/>
  <c r="U151" i="1"/>
  <c r="T151" i="1"/>
  <c r="R151" i="1"/>
  <c r="AE151" i="1" s="1"/>
  <c r="AF151" i="1" s="1"/>
  <c r="F151" i="1"/>
  <c r="U150" i="1"/>
  <c r="T150" i="1"/>
  <c r="R150" i="1"/>
  <c r="F150" i="1"/>
  <c r="U149" i="1"/>
  <c r="T149" i="1"/>
  <c r="R149" i="1"/>
  <c r="AE149" i="1" s="1"/>
  <c r="AF149" i="1" s="1"/>
  <c r="F149" i="1"/>
  <c r="U148" i="1"/>
  <c r="T148" i="1"/>
  <c r="R148" i="1"/>
  <c r="AE148" i="1" s="1"/>
  <c r="AF148" i="1" s="1"/>
  <c r="F148" i="1"/>
  <c r="U147" i="1"/>
  <c r="T147" i="1"/>
  <c r="R147" i="1"/>
  <c r="S147" i="1" s="1"/>
  <c r="F147" i="1"/>
  <c r="U146" i="1"/>
  <c r="T146" i="1"/>
  <c r="R146" i="1"/>
  <c r="AE146" i="1" s="1"/>
  <c r="AF146" i="1" s="1"/>
  <c r="F146" i="1"/>
  <c r="U145" i="1"/>
  <c r="T145" i="1"/>
  <c r="R145" i="1"/>
  <c r="F145" i="1"/>
  <c r="U144" i="1"/>
  <c r="T144" i="1"/>
  <c r="R144" i="1"/>
  <c r="S144" i="1" s="1"/>
  <c r="F144" i="1"/>
  <c r="U143" i="1"/>
  <c r="T143" i="1"/>
  <c r="R143" i="1"/>
  <c r="AE143" i="1" s="1"/>
  <c r="AF143" i="1" s="1"/>
  <c r="F143" i="1"/>
  <c r="U142" i="1"/>
  <c r="T142" i="1"/>
  <c r="R142" i="1"/>
  <c r="F142" i="1"/>
  <c r="U141" i="1"/>
  <c r="T141" i="1"/>
  <c r="R141" i="1"/>
  <c r="AE141" i="1" s="1"/>
  <c r="AF141" i="1" s="1"/>
  <c r="F141" i="1"/>
  <c r="U140" i="1"/>
  <c r="T140" i="1"/>
  <c r="R140" i="1"/>
  <c r="AE140" i="1" s="1"/>
  <c r="AF140" i="1" s="1"/>
  <c r="F140" i="1"/>
  <c r="U139" i="1"/>
  <c r="T139" i="1"/>
  <c r="R139" i="1"/>
  <c r="S139" i="1" s="1"/>
  <c r="F139" i="1"/>
  <c r="U138" i="1"/>
  <c r="T138" i="1"/>
  <c r="R138" i="1"/>
  <c r="S138" i="1" s="1"/>
  <c r="F138" i="1"/>
  <c r="U137" i="1"/>
  <c r="T137" i="1"/>
  <c r="R137" i="1"/>
  <c r="F137" i="1"/>
  <c r="U136" i="1"/>
  <c r="T136" i="1"/>
  <c r="R136" i="1"/>
  <c r="S136" i="1" s="1"/>
  <c r="F136" i="1"/>
  <c r="U135" i="1"/>
  <c r="T135" i="1"/>
  <c r="R135" i="1"/>
  <c r="S135" i="1" s="1"/>
  <c r="F135" i="1"/>
  <c r="U134" i="1"/>
  <c r="T134" i="1"/>
  <c r="R134" i="1"/>
  <c r="F134" i="1"/>
  <c r="U133" i="1"/>
  <c r="T133" i="1"/>
  <c r="R133" i="1"/>
  <c r="S133" i="1" s="1"/>
  <c r="F133" i="1"/>
  <c r="U132" i="1"/>
  <c r="T132" i="1"/>
  <c r="R132" i="1"/>
  <c r="AE132" i="1" s="1"/>
  <c r="AF132" i="1" s="1"/>
  <c r="F132" i="1"/>
  <c r="U131" i="1"/>
  <c r="T131" i="1"/>
  <c r="R131" i="1"/>
  <c r="S131" i="1" s="1"/>
  <c r="F131" i="1"/>
  <c r="U130" i="1"/>
  <c r="T130" i="1"/>
  <c r="R130" i="1"/>
  <c r="S130" i="1" s="1"/>
  <c r="F130" i="1"/>
  <c r="U129" i="1"/>
  <c r="T129" i="1"/>
  <c r="R129" i="1"/>
  <c r="F129" i="1"/>
  <c r="U128" i="1"/>
  <c r="T128" i="1"/>
  <c r="R128" i="1"/>
  <c r="S128" i="1" s="1"/>
  <c r="F128" i="1"/>
  <c r="U127" i="1"/>
  <c r="T127" i="1"/>
  <c r="R127" i="1"/>
  <c r="S127" i="1" s="1"/>
  <c r="F127" i="1"/>
  <c r="U126" i="1"/>
  <c r="T126" i="1"/>
  <c r="R126" i="1"/>
  <c r="S126" i="1" s="1"/>
  <c r="F126" i="1"/>
  <c r="U125" i="1"/>
  <c r="T125" i="1"/>
  <c r="R125" i="1"/>
  <c r="AE125" i="1" s="1"/>
  <c r="AF125" i="1" s="1"/>
  <c r="F125" i="1"/>
  <c r="U124" i="1"/>
  <c r="T124" i="1"/>
  <c r="R124" i="1"/>
  <c r="S124" i="1" s="1"/>
  <c r="F124" i="1"/>
  <c r="U123" i="1"/>
  <c r="T123" i="1"/>
  <c r="R123" i="1"/>
  <c r="AE123" i="1" s="1"/>
  <c r="AF123" i="1" s="1"/>
  <c r="F123" i="1"/>
  <c r="U122" i="1"/>
  <c r="T122" i="1"/>
  <c r="R122" i="1"/>
  <c r="AE122" i="1" s="1"/>
  <c r="AF122" i="1" s="1"/>
  <c r="F122" i="1"/>
  <c r="U121" i="1"/>
  <c r="T121" i="1"/>
  <c r="R121" i="1"/>
  <c r="AE121" i="1" s="1"/>
  <c r="AF121" i="1" s="1"/>
  <c r="F121" i="1"/>
  <c r="U120" i="1"/>
  <c r="T120" i="1"/>
  <c r="R120" i="1"/>
  <c r="AE120" i="1" s="1"/>
  <c r="AF120" i="1" s="1"/>
  <c r="F120" i="1"/>
  <c r="U119" i="1"/>
  <c r="T119" i="1"/>
  <c r="R119" i="1"/>
  <c r="S119" i="1" s="1"/>
  <c r="F119" i="1"/>
  <c r="U118" i="1"/>
  <c r="T118" i="1"/>
  <c r="R118" i="1"/>
  <c r="S118" i="1" s="1"/>
  <c r="F118" i="1"/>
  <c r="U117" i="1"/>
  <c r="T117" i="1"/>
  <c r="R117" i="1"/>
  <c r="AE117" i="1" s="1"/>
  <c r="AF117" i="1" s="1"/>
  <c r="F117" i="1"/>
  <c r="U116" i="1"/>
  <c r="T116" i="1"/>
  <c r="R116" i="1"/>
  <c r="S116" i="1" s="1"/>
  <c r="F116" i="1"/>
  <c r="U115" i="1"/>
  <c r="T115" i="1"/>
  <c r="R115" i="1"/>
  <c r="AE115" i="1" s="1"/>
  <c r="AF115" i="1" s="1"/>
  <c r="F115" i="1"/>
  <c r="U114" i="1"/>
  <c r="T114" i="1"/>
  <c r="R114" i="1"/>
  <c r="AE114" i="1" s="1"/>
  <c r="AF114" i="1" s="1"/>
  <c r="F114" i="1"/>
  <c r="U113" i="1"/>
  <c r="T113" i="1"/>
  <c r="R113" i="1"/>
  <c r="AE113" i="1" s="1"/>
  <c r="AF113" i="1" s="1"/>
  <c r="F113" i="1"/>
  <c r="U112" i="1"/>
  <c r="T112" i="1"/>
  <c r="R112" i="1"/>
  <c r="AE112" i="1" s="1"/>
  <c r="AF112" i="1" s="1"/>
  <c r="F112" i="1"/>
  <c r="U111" i="1"/>
  <c r="T111" i="1"/>
  <c r="R111" i="1"/>
  <c r="S111" i="1" s="1"/>
  <c r="F111" i="1"/>
  <c r="U110" i="1"/>
  <c r="T110" i="1"/>
  <c r="R110" i="1"/>
  <c r="S110" i="1" s="1"/>
  <c r="F110" i="1"/>
  <c r="U109" i="1"/>
  <c r="T109" i="1"/>
  <c r="R109" i="1"/>
  <c r="AE109" i="1" s="1"/>
  <c r="AF109" i="1" s="1"/>
  <c r="F109" i="1"/>
  <c r="U108" i="1"/>
  <c r="T108" i="1"/>
  <c r="R108" i="1"/>
  <c r="S108" i="1" s="1"/>
  <c r="F108" i="1"/>
  <c r="U107" i="1"/>
  <c r="T107" i="1"/>
  <c r="R107" i="1"/>
  <c r="AE107" i="1" s="1"/>
  <c r="AF107" i="1" s="1"/>
  <c r="F107" i="1"/>
  <c r="U106" i="1"/>
  <c r="T106" i="1"/>
  <c r="R106" i="1"/>
  <c r="AE106" i="1" s="1"/>
  <c r="AF106" i="1" s="1"/>
  <c r="F106" i="1"/>
  <c r="U105" i="1"/>
  <c r="T105" i="1"/>
  <c r="R105" i="1"/>
  <c r="AE105" i="1" s="1"/>
  <c r="AF105" i="1" s="1"/>
  <c r="F105" i="1"/>
  <c r="U104" i="1"/>
  <c r="T104" i="1"/>
  <c r="R104" i="1"/>
  <c r="AE104" i="1" s="1"/>
  <c r="AF104" i="1" s="1"/>
  <c r="F104" i="1"/>
  <c r="U103" i="1"/>
  <c r="T103" i="1"/>
  <c r="R103" i="1"/>
  <c r="S103" i="1" s="1"/>
  <c r="F103" i="1"/>
  <c r="U102" i="1"/>
  <c r="T102" i="1"/>
  <c r="R102" i="1"/>
  <c r="S102" i="1" s="1"/>
  <c r="F102" i="1"/>
  <c r="U101" i="1"/>
  <c r="T101" i="1"/>
  <c r="R101" i="1"/>
  <c r="AE101" i="1" s="1"/>
  <c r="AF101" i="1" s="1"/>
  <c r="F101" i="1"/>
  <c r="U100" i="1"/>
  <c r="T100" i="1"/>
  <c r="R100" i="1"/>
  <c r="S100" i="1" s="1"/>
  <c r="F100" i="1"/>
  <c r="U99" i="1"/>
  <c r="T99" i="1"/>
  <c r="R99" i="1"/>
  <c r="AE99" i="1" s="1"/>
  <c r="AF99" i="1" s="1"/>
  <c r="F99" i="1"/>
  <c r="U98" i="1"/>
  <c r="T98" i="1"/>
  <c r="R98" i="1"/>
  <c r="AE98" i="1" s="1"/>
  <c r="AF98" i="1" s="1"/>
  <c r="F98" i="1"/>
  <c r="U97" i="1"/>
  <c r="T97" i="1"/>
  <c r="R97" i="1"/>
  <c r="AE97" i="1" s="1"/>
  <c r="AF97" i="1" s="1"/>
  <c r="F97" i="1"/>
  <c r="U96" i="1"/>
  <c r="T96" i="1"/>
  <c r="R96" i="1"/>
  <c r="AE96" i="1" s="1"/>
  <c r="AF96" i="1" s="1"/>
  <c r="F96" i="1"/>
  <c r="U95" i="1"/>
  <c r="T95" i="1"/>
  <c r="R95" i="1"/>
  <c r="S95" i="1" s="1"/>
  <c r="F95" i="1"/>
  <c r="U94" i="1"/>
  <c r="T94" i="1"/>
  <c r="R94" i="1"/>
  <c r="S94" i="1" s="1"/>
  <c r="F94" i="1"/>
  <c r="U93" i="1"/>
  <c r="T93" i="1"/>
  <c r="R93" i="1"/>
  <c r="AE93" i="1" s="1"/>
  <c r="AF93" i="1" s="1"/>
  <c r="F93" i="1"/>
  <c r="U92" i="1"/>
  <c r="T92" i="1"/>
  <c r="R92" i="1"/>
  <c r="S92" i="1" s="1"/>
  <c r="F92" i="1"/>
  <c r="U91" i="1"/>
  <c r="T91" i="1"/>
  <c r="R91" i="1"/>
  <c r="AE91" i="1" s="1"/>
  <c r="AF91" i="1" s="1"/>
  <c r="F91" i="1"/>
  <c r="U90" i="1"/>
  <c r="T90" i="1"/>
  <c r="R90" i="1"/>
  <c r="AE90" i="1" s="1"/>
  <c r="AF90" i="1" s="1"/>
  <c r="F90" i="1"/>
  <c r="U89" i="1"/>
  <c r="T89" i="1"/>
  <c r="R89" i="1"/>
  <c r="AE89" i="1" s="1"/>
  <c r="AF89" i="1" s="1"/>
  <c r="F89" i="1"/>
  <c r="U88" i="1"/>
  <c r="T88" i="1"/>
  <c r="R88" i="1"/>
  <c r="AE88" i="1" s="1"/>
  <c r="AF88" i="1" s="1"/>
  <c r="F88" i="1"/>
  <c r="U87" i="1"/>
  <c r="T87" i="1"/>
  <c r="R87" i="1"/>
  <c r="S87" i="1" s="1"/>
  <c r="F87" i="1"/>
  <c r="U86" i="1"/>
  <c r="T86" i="1"/>
  <c r="R86" i="1"/>
  <c r="S86" i="1" s="1"/>
  <c r="F86" i="1"/>
  <c r="U85" i="1"/>
  <c r="T85" i="1"/>
  <c r="R85" i="1"/>
  <c r="AE85" i="1" s="1"/>
  <c r="AF85" i="1" s="1"/>
  <c r="F85" i="1"/>
  <c r="U84" i="1"/>
  <c r="T84" i="1"/>
  <c r="R84" i="1"/>
  <c r="S84" i="1" s="1"/>
  <c r="F84" i="1"/>
  <c r="U83" i="1"/>
  <c r="T83" i="1"/>
  <c r="R83" i="1"/>
  <c r="AE83" i="1" s="1"/>
  <c r="AF83" i="1" s="1"/>
  <c r="F83" i="1"/>
  <c r="U82" i="1"/>
  <c r="T82" i="1"/>
  <c r="R82" i="1"/>
  <c r="AE82" i="1" s="1"/>
  <c r="AF82" i="1" s="1"/>
  <c r="F82" i="1"/>
  <c r="U81" i="1"/>
  <c r="T81" i="1"/>
  <c r="R81" i="1"/>
  <c r="AE81" i="1" s="1"/>
  <c r="AF81" i="1" s="1"/>
  <c r="F81" i="1"/>
  <c r="U80" i="1"/>
  <c r="T80" i="1"/>
  <c r="R80" i="1"/>
  <c r="AE80" i="1" s="1"/>
  <c r="AF80" i="1" s="1"/>
  <c r="F80" i="1"/>
  <c r="U79" i="1"/>
  <c r="T79" i="1"/>
  <c r="R79" i="1"/>
  <c r="S79" i="1" s="1"/>
  <c r="F79" i="1"/>
  <c r="U78" i="1"/>
  <c r="T78" i="1"/>
  <c r="R78" i="1"/>
  <c r="S78" i="1" s="1"/>
  <c r="F78" i="1"/>
  <c r="U77" i="1"/>
  <c r="T77" i="1"/>
  <c r="R77" i="1"/>
  <c r="AE77" i="1" s="1"/>
  <c r="AF77" i="1" s="1"/>
  <c r="F77" i="1"/>
  <c r="U76" i="1"/>
  <c r="T76" i="1"/>
  <c r="R76" i="1"/>
  <c r="S76" i="1" s="1"/>
  <c r="F76" i="1"/>
  <c r="U75" i="1"/>
  <c r="T75" i="1"/>
  <c r="R75" i="1"/>
  <c r="AE75" i="1" s="1"/>
  <c r="AF75" i="1" s="1"/>
  <c r="F75" i="1"/>
  <c r="U74" i="1"/>
  <c r="T74" i="1"/>
  <c r="R74" i="1"/>
  <c r="AE74" i="1" s="1"/>
  <c r="AF74" i="1" s="1"/>
  <c r="F74" i="1"/>
  <c r="U73" i="1"/>
  <c r="T73" i="1"/>
  <c r="R73" i="1"/>
  <c r="AE73" i="1" s="1"/>
  <c r="AF73" i="1" s="1"/>
  <c r="F73" i="1"/>
  <c r="U72" i="1"/>
  <c r="T72" i="1"/>
  <c r="R72" i="1"/>
  <c r="AE72" i="1" s="1"/>
  <c r="AF72" i="1" s="1"/>
  <c r="F72" i="1"/>
  <c r="U71" i="1"/>
  <c r="T71" i="1"/>
  <c r="R71" i="1"/>
  <c r="S71" i="1" s="1"/>
  <c r="F71" i="1"/>
  <c r="U70" i="1"/>
  <c r="T70" i="1"/>
  <c r="R70" i="1"/>
  <c r="S70" i="1" s="1"/>
  <c r="F70" i="1"/>
  <c r="U69" i="1"/>
  <c r="T69" i="1"/>
  <c r="R69" i="1"/>
  <c r="S69" i="1" s="1"/>
  <c r="F69" i="1"/>
  <c r="U68" i="1"/>
  <c r="T68" i="1"/>
  <c r="R68" i="1"/>
  <c r="S68" i="1" s="1"/>
  <c r="F68" i="1"/>
  <c r="U67" i="1"/>
  <c r="T67" i="1"/>
  <c r="R67" i="1"/>
  <c r="AE67" i="1" s="1"/>
  <c r="AF67" i="1" s="1"/>
  <c r="F67" i="1"/>
  <c r="U66" i="1"/>
  <c r="T66" i="1"/>
  <c r="R66" i="1"/>
  <c r="AE66" i="1" s="1"/>
  <c r="AF66" i="1" s="1"/>
  <c r="F66" i="1"/>
  <c r="U65" i="1"/>
  <c r="T65" i="1"/>
  <c r="R65" i="1"/>
  <c r="AE65" i="1" s="1"/>
  <c r="AF65" i="1" s="1"/>
  <c r="F65" i="1"/>
  <c r="U64" i="1"/>
  <c r="T64" i="1"/>
  <c r="R64" i="1"/>
  <c r="AE64" i="1" s="1"/>
  <c r="AF64" i="1" s="1"/>
  <c r="F64" i="1"/>
  <c r="U63" i="1"/>
  <c r="T63" i="1"/>
  <c r="R63" i="1"/>
  <c r="S63" i="1" s="1"/>
  <c r="F63" i="1"/>
  <c r="U62" i="1"/>
  <c r="T62" i="1"/>
  <c r="R62" i="1"/>
  <c r="S62" i="1" s="1"/>
  <c r="F62" i="1"/>
  <c r="U61" i="1"/>
  <c r="T61" i="1"/>
  <c r="R61" i="1"/>
  <c r="AE61" i="1" s="1"/>
  <c r="AF61" i="1" s="1"/>
  <c r="F61" i="1"/>
  <c r="U60" i="1"/>
  <c r="T60" i="1"/>
  <c r="R60" i="1"/>
  <c r="S60" i="1" s="1"/>
  <c r="F60" i="1"/>
  <c r="U59" i="1"/>
  <c r="T59" i="1"/>
  <c r="R59" i="1"/>
  <c r="AE59" i="1" s="1"/>
  <c r="AF59" i="1" s="1"/>
  <c r="F59" i="1"/>
  <c r="U58" i="1"/>
  <c r="T58" i="1"/>
  <c r="R58" i="1"/>
  <c r="AE58" i="1" s="1"/>
  <c r="AF58" i="1" s="1"/>
  <c r="F58" i="1"/>
  <c r="U57" i="1"/>
  <c r="T57" i="1"/>
  <c r="R57" i="1"/>
  <c r="AE57" i="1" s="1"/>
  <c r="AF57" i="1" s="1"/>
  <c r="F57" i="1"/>
  <c r="U56" i="1"/>
  <c r="T56" i="1"/>
  <c r="R56" i="1"/>
  <c r="AE56" i="1" s="1"/>
  <c r="AF56" i="1" s="1"/>
  <c r="F56" i="1"/>
  <c r="U55" i="1"/>
  <c r="T55" i="1"/>
  <c r="R55" i="1"/>
  <c r="S55" i="1" s="1"/>
  <c r="F55" i="1"/>
  <c r="U54" i="1"/>
  <c r="T54" i="1"/>
  <c r="R54" i="1"/>
  <c r="S54" i="1" s="1"/>
  <c r="F54" i="1"/>
  <c r="U53" i="1"/>
  <c r="T53" i="1"/>
  <c r="R53" i="1"/>
  <c r="AE53" i="1" s="1"/>
  <c r="AF53" i="1" s="1"/>
  <c r="F53" i="1"/>
  <c r="U52" i="1"/>
  <c r="T52" i="1"/>
  <c r="R52" i="1"/>
  <c r="S52" i="1" s="1"/>
  <c r="F52" i="1"/>
  <c r="U51" i="1"/>
  <c r="T51" i="1"/>
  <c r="R51" i="1"/>
  <c r="AE51" i="1" s="1"/>
  <c r="AF51" i="1" s="1"/>
  <c r="F51" i="1"/>
  <c r="U50" i="1"/>
  <c r="T50" i="1"/>
  <c r="R50" i="1"/>
  <c r="AE50" i="1" s="1"/>
  <c r="AF50" i="1" s="1"/>
  <c r="F50" i="1"/>
  <c r="U49" i="1"/>
  <c r="T49" i="1"/>
  <c r="R49" i="1"/>
  <c r="AE49" i="1" s="1"/>
  <c r="AF49" i="1" s="1"/>
  <c r="F49" i="1"/>
  <c r="U48" i="1"/>
  <c r="T48" i="1"/>
  <c r="R48" i="1"/>
  <c r="AE48" i="1" s="1"/>
  <c r="AF48" i="1" s="1"/>
  <c r="F48" i="1"/>
  <c r="U47" i="1"/>
  <c r="T47" i="1"/>
  <c r="R47" i="1"/>
  <c r="S47" i="1" s="1"/>
  <c r="F47" i="1"/>
  <c r="U46" i="1"/>
  <c r="T46" i="1"/>
  <c r="R46" i="1"/>
  <c r="AE46" i="1" s="1"/>
  <c r="AF46" i="1" s="1"/>
  <c r="F46" i="1"/>
  <c r="U45" i="1"/>
  <c r="T45" i="1"/>
  <c r="R45" i="1"/>
  <c r="S45" i="1" s="1"/>
  <c r="F45" i="1"/>
  <c r="U44" i="1"/>
  <c r="T44" i="1"/>
  <c r="R44" i="1"/>
  <c r="AE44" i="1" s="1"/>
  <c r="AF44" i="1" s="1"/>
  <c r="F44" i="1"/>
  <c r="U43" i="1"/>
  <c r="T43" i="1"/>
  <c r="R43" i="1"/>
  <c r="AE43" i="1" s="1"/>
  <c r="AF43" i="1" s="1"/>
  <c r="F43" i="1"/>
  <c r="U42" i="1"/>
  <c r="T42" i="1"/>
  <c r="R42" i="1"/>
  <c r="AE42" i="1" s="1"/>
  <c r="AF42" i="1" s="1"/>
  <c r="F42" i="1"/>
  <c r="U41" i="1"/>
  <c r="T41" i="1"/>
  <c r="R41" i="1"/>
  <c r="AE41" i="1" s="1"/>
  <c r="AF41" i="1" s="1"/>
  <c r="F41" i="1"/>
  <c r="U40" i="1"/>
  <c r="T40" i="1"/>
  <c r="R40" i="1"/>
  <c r="AE40" i="1" s="1"/>
  <c r="AF40" i="1" s="1"/>
  <c r="F40" i="1"/>
  <c r="U39" i="1"/>
  <c r="T39" i="1"/>
  <c r="R39" i="1"/>
  <c r="S39" i="1" s="1"/>
  <c r="F39" i="1"/>
  <c r="U38" i="1"/>
  <c r="T38" i="1"/>
  <c r="R38" i="1"/>
  <c r="AE38" i="1" s="1"/>
  <c r="AF38" i="1" s="1"/>
  <c r="F38" i="1"/>
  <c r="U37" i="1"/>
  <c r="T37" i="1"/>
  <c r="R37" i="1"/>
  <c r="S37" i="1" s="1"/>
  <c r="F37" i="1"/>
  <c r="U36" i="1"/>
  <c r="T36" i="1"/>
  <c r="R36" i="1"/>
  <c r="S36" i="1" s="1"/>
  <c r="F36" i="1"/>
  <c r="U35" i="1"/>
  <c r="T35" i="1"/>
  <c r="R35" i="1"/>
  <c r="AE35" i="1" s="1"/>
  <c r="AF35" i="1" s="1"/>
  <c r="F35" i="1"/>
  <c r="U34" i="1"/>
  <c r="T34" i="1"/>
  <c r="R34" i="1"/>
  <c r="AE34" i="1" s="1"/>
  <c r="AF34" i="1" s="1"/>
  <c r="F34" i="1"/>
  <c r="U33" i="1"/>
  <c r="T33" i="1"/>
  <c r="R33" i="1"/>
  <c r="AE33" i="1" s="1"/>
  <c r="AF33" i="1" s="1"/>
  <c r="F33" i="1"/>
  <c r="U32" i="1"/>
  <c r="T32" i="1"/>
  <c r="R32" i="1"/>
  <c r="AE32" i="1" s="1"/>
  <c r="AF32" i="1" s="1"/>
  <c r="F32" i="1"/>
  <c r="U31" i="1"/>
  <c r="T31" i="1"/>
  <c r="R31" i="1"/>
  <c r="S31" i="1" s="1"/>
  <c r="F31" i="1"/>
  <c r="U30" i="1"/>
  <c r="T30" i="1"/>
  <c r="R30" i="1"/>
  <c r="S30" i="1" s="1"/>
  <c r="F30" i="1"/>
  <c r="U29" i="1"/>
  <c r="T29" i="1"/>
  <c r="R29" i="1"/>
  <c r="S29" i="1" s="1"/>
  <c r="F29" i="1"/>
  <c r="U28" i="1"/>
  <c r="T28" i="1"/>
  <c r="R28" i="1"/>
  <c r="S28" i="1" s="1"/>
  <c r="F28" i="1"/>
  <c r="U27" i="1"/>
  <c r="T27" i="1"/>
  <c r="R27" i="1"/>
  <c r="AE27" i="1" s="1"/>
  <c r="AF27" i="1" s="1"/>
  <c r="F27" i="1"/>
  <c r="U26" i="1"/>
  <c r="T26" i="1"/>
  <c r="R26" i="1"/>
  <c r="AE26" i="1" s="1"/>
  <c r="AF26" i="1" s="1"/>
  <c r="F26" i="1"/>
  <c r="U25" i="1"/>
  <c r="T25" i="1"/>
  <c r="R25" i="1"/>
  <c r="AE25" i="1" s="1"/>
  <c r="AF25" i="1" s="1"/>
  <c r="F25" i="1"/>
  <c r="U24" i="1"/>
  <c r="T24" i="1"/>
  <c r="R24" i="1"/>
  <c r="AE24" i="1" s="1"/>
  <c r="AF24" i="1" s="1"/>
  <c r="F24" i="1"/>
  <c r="U23" i="1"/>
  <c r="T23" i="1"/>
  <c r="R23" i="1"/>
  <c r="S23" i="1" s="1"/>
  <c r="F23" i="1"/>
  <c r="U22" i="1"/>
  <c r="T22" i="1"/>
  <c r="R22" i="1"/>
  <c r="AE22" i="1" s="1"/>
  <c r="AF22" i="1" s="1"/>
  <c r="F22" i="1"/>
  <c r="U21" i="1"/>
  <c r="T21" i="1"/>
  <c r="R21" i="1"/>
  <c r="S21" i="1" s="1"/>
  <c r="F21" i="1"/>
  <c r="U20" i="1"/>
  <c r="T20" i="1"/>
  <c r="R20" i="1"/>
  <c r="AE20" i="1" s="1"/>
  <c r="AF20" i="1" s="1"/>
  <c r="F20" i="1"/>
  <c r="U19" i="1"/>
  <c r="T19" i="1"/>
  <c r="R19" i="1"/>
  <c r="AE19" i="1" s="1"/>
  <c r="AF19" i="1" s="1"/>
  <c r="F19" i="1"/>
  <c r="U18" i="1"/>
  <c r="T18" i="1"/>
  <c r="R18" i="1"/>
  <c r="S18" i="1" s="1"/>
  <c r="F18" i="1"/>
  <c r="U17" i="1"/>
  <c r="T17" i="1"/>
  <c r="R17" i="1"/>
  <c r="AE17" i="1" s="1"/>
  <c r="AF17" i="1" s="1"/>
  <c r="F17" i="1"/>
  <c r="U16" i="1"/>
  <c r="T16" i="1"/>
  <c r="R16" i="1"/>
  <c r="AE16" i="1" s="1"/>
  <c r="AF16" i="1" s="1"/>
  <c r="F16" i="1"/>
  <c r="U15" i="1"/>
  <c r="T15" i="1"/>
  <c r="R15" i="1"/>
  <c r="AE15" i="1" s="1"/>
  <c r="AF15" i="1" s="1"/>
  <c r="F15" i="1"/>
  <c r="U14" i="1"/>
  <c r="T14" i="1"/>
  <c r="R14" i="1"/>
  <c r="S14" i="1" s="1"/>
  <c r="F14" i="1"/>
  <c r="U13" i="1"/>
  <c r="T13" i="1"/>
  <c r="R13" i="1"/>
  <c r="S13" i="1" s="1"/>
  <c r="F13" i="1"/>
  <c r="U12" i="1"/>
  <c r="T12" i="1"/>
  <c r="R12" i="1"/>
  <c r="AE12" i="1" s="1"/>
  <c r="AF12" i="1" s="1"/>
  <c r="F12" i="1"/>
  <c r="U11" i="1"/>
  <c r="T11" i="1"/>
  <c r="R11" i="1"/>
  <c r="AE11" i="1" s="1"/>
  <c r="AF11" i="1" s="1"/>
  <c r="F11" i="1"/>
  <c r="U10" i="1"/>
  <c r="T10" i="1"/>
  <c r="R10" i="1"/>
  <c r="AE10" i="1" s="1"/>
  <c r="AF10" i="1" s="1"/>
  <c r="F10" i="1"/>
  <c r="U9" i="1"/>
  <c r="T9" i="1"/>
  <c r="R9" i="1"/>
  <c r="AE9" i="1" s="1"/>
  <c r="AF9" i="1" s="1"/>
  <c r="F9" i="1"/>
  <c r="S261" i="1" l="1"/>
  <c r="S200" i="1"/>
  <c r="S305" i="1"/>
  <c r="S318" i="1"/>
  <c r="S186" i="1"/>
  <c r="S252" i="1"/>
  <c r="S204" i="1"/>
  <c r="AE221" i="1"/>
  <c r="AF221" i="1" s="1"/>
  <c r="S257" i="1"/>
  <c r="AE55" i="1"/>
  <c r="AF55" i="1" s="1"/>
  <c r="AE282" i="1"/>
  <c r="AF282" i="1" s="1"/>
  <c r="AE343" i="1"/>
  <c r="AF343" i="1" s="1"/>
  <c r="S58" i="1"/>
  <c r="AE69" i="1"/>
  <c r="AF69" i="1" s="1"/>
  <c r="S93" i="1"/>
  <c r="S192" i="1"/>
  <c r="S234" i="1"/>
  <c r="S265" i="1"/>
  <c r="S321" i="1"/>
  <c r="S356" i="1"/>
  <c r="AE79" i="1"/>
  <c r="AF79" i="1" s="1"/>
  <c r="AE290" i="1"/>
  <c r="AF290" i="1" s="1"/>
  <c r="S337" i="1"/>
  <c r="AE68" i="1"/>
  <c r="AF68" i="1" s="1"/>
  <c r="AE127" i="1"/>
  <c r="AF127" i="1" s="1"/>
  <c r="AE335" i="1"/>
  <c r="AF335" i="1" s="1"/>
  <c r="S12" i="1"/>
  <c r="AE184" i="1"/>
  <c r="AF184" i="1" s="1"/>
  <c r="AE288" i="1"/>
  <c r="AF288" i="1" s="1"/>
  <c r="S292" i="1"/>
  <c r="S330" i="1"/>
  <c r="S358" i="1"/>
  <c r="AE31" i="1"/>
  <c r="AF31" i="1" s="1"/>
  <c r="AE130" i="1"/>
  <c r="AF130" i="1" s="1"/>
  <c r="S20" i="1"/>
  <c r="AE47" i="1"/>
  <c r="AF47" i="1" s="1"/>
  <c r="S82" i="1"/>
  <c r="AE103" i="1"/>
  <c r="AF103" i="1" s="1"/>
  <c r="AE136" i="1"/>
  <c r="AF136" i="1" s="1"/>
  <c r="AE163" i="1"/>
  <c r="AF163" i="1" s="1"/>
  <c r="S196" i="1"/>
  <c r="S226" i="1"/>
  <c r="AE311" i="1"/>
  <c r="AF311" i="1" s="1"/>
  <c r="S353" i="1"/>
  <c r="AE111" i="1"/>
  <c r="AF111" i="1" s="1"/>
  <c r="AE144" i="1"/>
  <c r="AF144" i="1" s="1"/>
  <c r="S156" i="1"/>
  <c r="AE165" i="1"/>
  <c r="AF165" i="1" s="1"/>
  <c r="AE304" i="1"/>
  <c r="AF304" i="1" s="1"/>
  <c r="AE351" i="1"/>
  <c r="AF351" i="1" s="1"/>
  <c r="AE243" i="1"/>
  <c r="AF243" i="1" s="1"/>
  <c r="AE262" i="1"/>
  <c r="AF262" i="1" s="1"/>
  <c r="S348" i="1"/>
  <c r="S15" i="1"/>
  <c r="AE30" i="1"/>
  <c r="AF30" i="1" s="1"/>
  <c r="AE87" i="1"/>
  <c r="AF87" i="1" s="1"/>
  <c r="AE128" i="1"/>
  <c r="AF128" i="1" s="1"/>
  <c r="AE173" i="1"/>
  <c r="AF173" i="1" s="1"/>
  <c r="AE227" i="1"/>
  <c r="AF227" i="1" s="1"/>
  <c r="AE21" i="1"/>
  <c r="AF21" i="1" s="1"/>
  <c r="AE39" i="1"/>
  <c r="AF39" i="1" s="1"/>
  <c r="AE119" i="1"/>
  <c r="AF119" i="1" s="1"/>
  <c r="AE138" i="1"/>
  <c r="AF138" i="1" s="1"/>
  <c r="AE147" i="1"/>
  <c r="AF147" i="1" s="1"/>
  <c r="S10" i="1"/>
  <c r="AE13" i="1"/>
  <c r="AF13" i="1" s="1"/>
  <c r="AE18" i="1"/>
  <c r="AF18" i="1" s="1"/>
  <c r="S34" i="1"/>
  <c r="S114" i="1"/>
  <c r="AE133" i="1"/>
  <c r="AF133" i="1" s="1"/>
  <c r="S146" i="1"/>
  <c r="S172" i="1"/>
  <c r="AE181" i="1"/>
  <c r="AF181" i="1" s="1"/>
  <c r="S216" i="1"/>
  <c r="AE224" i="1"/>
  <c r="AF224" i="1" s="1"/>
  <c r="S286" i="1"/>
  <c r="S297" i="1"/>
  <c r="S313" i="1"/>
  <c r="S329" i="1"/>
  <c r="AE327" i="1"/>
  <c r="AF327" i="1" s="1"/>
  <c r="AE350" i="1"/>
  <c r="AF350" i="1" s="1"/>
  <c r="S361" i="1"/>
  <c r="AE366" i="1"/>
  <c r="AF366" i="1" s="1"/>
  <c r="S22" i="1"/>
  <c r="S44" i="1"/>
  <c r="AE45" i="1"/>
  <c r="AF45" i="1" s="1"/>
  <c r="AE71" i="1"/>
  <c r="AF71" i="1" s="1"/>
  <c r="AE84" i="1"/>
  <c r="AF84" i="1" s="1"/>
  <c r="S90" i="1"/>
  <c r="AE95" i="1"/>
  <c r="AF95" i="1" s="1"/>
  <c r="S122" i="1"/>
  <c r="AE157" i="1"/>
  <c r="AF157" i="1" s="1"/>
  <c r="S220" i="1"/>
  <c r="AE235" i="1"/>
  <c r="AF235" i="1" s="1"/>
  <c r="S308" i="1"/>
  <c r="AE320" i="1"/>
  <c r="AF320" i="1" s="1"/>
  <c r="S333" i="1"/>
  <c r="S340" i="1"/>
  <c r="AE345" i="1"/>
  <c r="AF345" i="1" s="1"/>
  <c r="S349" i="1"/>
  <c r="AE359" i="1"/>
  <c r="AF359" i="1" s="1"/>
  <c r="S365" i="1"/>
  <c r="AE256" i="1"/>
  <c r="AF256" i="1" s="1"/>
  <c r="S270" i="1"/>
  <c r="AE279" i="1"/>
  <c r="AF279" i="1" s="1"/>
  <c r="S208" i="1"/>
  <c r="S74" i="1"/>
  <c r="S162" i="1"/>
  <c r="AE28" i="1"/>
  <c r="AF28" i="1" s="1"/>
  <c r="AE63" i="1"/>
  <c r="AF63" i="1" s="1"/>
  <c r="S106" i="1"/>
  <c r="AE131" i="1"/>
  <c r="AF131" i="1" s="1"/>
  <c r="AE195" i="1"/>
  <c r="AF195" i="1" s="1"/>
  <c r="S212" i="1"/>
  <c r="S242" i="1"/>
  <c r="AE245" i="1"/>
  <c r="AF245" i="1" s="1"/>
  <c r="AE263" i="1"/>
  <c r="AF263" i="1" s="1"/>
  <c r="S302" i="1"/>
  <c r="S316" i="1"/>
  <c r="S325" i="1"/>
  <c r="AE367" i="1"/>
  <c r="AF367" i="1" s="1"/>
  <c r="AE36" i="1"/>
  <c r="AF36" i="1" s="1"/>
  <c r="S38" i="1"/>
  <c r="S46" i="1"/>
  <c r="AE52" i="1"/>
  <c r="AF52" i="1" s="1"/>
  <c r="AE60" i="1"/>
  <c r="AF60" i="1" s="1"/>
  <c r="AE76" i="1"/>
  <c r="AF76" i="1" s="1"/>
  <c r="AE92" i="1"/>
  <c r="AF92" i="1" s="1"/>
  <c r="AE100" i="1"/>
  <c r="AF100" i="1" s="1"/>
  <c r="AE108" i="1"/>
  <c r="AF108" i="1" s="1"/>
  <c r="AE116" i="1"/>
  <c r="AF116" i="1" s="1"/>
  <c r="AE124" i="1"/>
  <c r="AF124" i="1" s="1"/>
  <c r="S141" i="1"/>
  <c r="S152" i="1"/>
  <c r="S164" i="1"/>
  <c r="AE178" i="1"/>
  <c r="AF178" i="1" s="1"/>
  <c r="S180" i="1"/>
  <c r="S189" i="1"/>
  <c r="S194" i="1"/>
  <c r="S197" i="1"/>
  <c r="S254" i="1"/>
  <c r="AE255" i="1"/>
  <c r="AF255" i="1" s="1"/>
  <c r="AE271" i="1"/>
  <c r="AF271" i="1" s="1"/>
  <c r="S273" i="1"/>
  <c r="AE274" i="1"/>
  <c r="AF274" i="1" s="1"/>
  <c r="S278" i="1"/>
  <c r="S281" i="1"/>
  <c r="AE287" i="1"/>
  <c r="AF287" i="1" s="1"/>
  <c r="S289" i="1"/>
  <c r="AE296" i="1"/>
  <c r="AF296" i="1" s="1"/>
  <c r="S301" i="1"/>
  <c r="AE23" i="1"/>
  <c r="AF23" i="1" s="1"/>
  <c r="S132" i="1"/>
  <c r="S149" i="1"/>
  <c r="S160" i="1"/>
  <c r="S168" i="1"/>
  <c r="S176" i="1"/>
  <c r="S188" i="1"/>
  <c r="S202" i="1"/>
  <c r="AE203" i="1"/>
  <c r="AF203" i="1" s="1"/>
  <c r="S205" i="1"/>
  <c r="S210" i="1"/>
  <c r="AE211" i="1"/>
  <c r="AF211" i="1" s="1"/>
  <c r="S228" i="1"/>
  <c r="AE229" i="1"/>
  <c r="AF229" i="1" s="1"/>
  <c r="S236" i="1"/>
  <c r="AE237" i="1"/>
  <c r="AF237" i="1" s="1"/>
  <c r="S244" i="1"/>
  <c r="AE295" i="1"/>
  <c r="AF295" i="1" s="1"/>
  <c r="AE312" i="1"/>
  <c r="AF312" i="1" s="1"/>
  <c r="AE328" i="1"/>
  <c r="AF328" i="1" s="1"/>
  <c r="AE336" i="1"/>
  <c r="AF336" i="1" s="1"/>
  <c r="AE344" i="1"/>
  <c r="AF344" i="1" s="1"/>
  <c r="S357" i="1"/>
  <c r="S53" i="1"/>
  <c r="AE54" i="1"/>
  <c r="AF54" i="1" s="1"/>
  <c r="S61" i="1"/>
  <c r="AE62" i="1"/>
  <c r="AF62" i="1" s="1"/>
  <c r="AE70" i="1"/>
  <c r="AF70" i="1" s="1"/>
  <c r="S77" i="1"/>
  <c r="AE78" i="1"/>
  <c r="AF78" i="1" s="1"/>
  <c r="S85" i="1"/>
  <c r="AE86" i="1"/>
  <c r="AF86" i="1" s="1"/>
  <c r="AE94" i="1"/>
  <c r="AF94" i="1" s="1"/>
  <c r="S101" i="1"/>
  <c r="AE102" i="1"/>
  <c r="AF102" i="1" s="1"/>
  <c r="S109" i="1"/>
  <c r="AE110" i="1"/>
  <c r="AF110" i="1" s="1"/>
  <c r="S117" i="1"/>
  <c r="AE118" i="1"/>
  <c r="AF118" i="1" s="1"/>
  <c r="S125" i="1"/>
  <c r="AE126" i="1"/>
  <c r="AF126" i="1" s="1"/>
  <c r="AE135" i="1"/>
  <c r="AF135" i="1" s="1"/>
  <c r="S140" i="1"/>
  <c r="S154" i="1"/>
  <c r="AE155" i="1"/>
  <c r="AF155" i="1" s="1"/>
  <c r="S170" i="1"/>
  <c r="AE171" i="1"/>
  <c r="AF171" i="1" s="1"/>
  <c r="S213" i="1"/>
  <c r="S294" i="1"/>
  <c r="S298" i="1"/>
  <c r="S306" i="1"/>
  <c r="S338" i="1"/>
  <c r="AE352" i="1"/>
  <c r="AF352" i="1" s="1"/>
  <c r="S42" i="1"/>
  <c r="S50" i="1"/>
  <c r="S66" i="1"/>
  <c r="S98" i="1"/>
  <c r="S148" i="1"/>
  <c r="AE219" i="1"/>
  <c r="AF219" i="1" s="1"/>
  <c r="AE280" i="1"/>
  <c r="AF280" i="1" s="1"/>
  <c r="AE303" i="1"/>
  <c r="AF303" i="1" s="1"/>
  <c r="AE319" i="1"/>
  <c r="AF319" i="1" s="1"/>
  <c r="S324" i="1"/>
  <c r="AE360" i="1"/>
  <c r="AF360" i="1" s="1"/>
  <c r="S26" i="1"/>
  <c r="AE37" i="1"/>
  <c r="AF37" i="1" s="1"/>
  <c r="AE179" i="1"/>
  <c r="AF179" i="1" s="1"/>
  <c r="S248" i="1"/>
  <c r="AE29" i="1"/>
  <c r="AF29" i="1" s="1"/>
  <c r="S232" i="1"/>
  <c r="S240" i="1"/>
  <c r="AE264" i="1"/>
  <c r="AF264" i="1" s="1"/>
  <c r="S293" i="1"/>
  <c r="S310" i="1"/>
  <c r="S326" i="1"/>
  <c r="S334" i="1"/>
  <c r="S342" i="1"/>
  <c r="AE161" i="1"/>
  <c r="AF161" i="1" s="1"/>
  <c r="S161" i="1"/>
  <c r="S11" i="1"/>
  <c r="AE14" i="1"/>
  <c r="AF14" i="1" s="1"/>
  <c r="S19" i="1"/>
  <c r="S27" i="1"/>
  <c r="S35" i="1"/>
  <c r="S43" i="1"/>
  <c r="S51" i="1"/>
  <c r="S59" i="1"/>
  <c r="S67" i="1"/>
  <c r="S75" i="1"/>
  <c r="S83" i="1"/>
  <c r="S91" i="1"/>
  <c r="S99" i="1"/>
  <c r="S107" i="1"/>
  <c r="S115" i="1"/>
  <c r="S123" i="1"/>
  <c r="AE137" i="1"/>
  <c r="AF137" i="1" s="1"/>
  <c r="S137" i="1"/>
  <c r="S151" i="1"/>
  <c r="S167" i="1"/>
  <c r="AE129" i="1"/>
  <c r="AF129" i="1" s="1"/>
  <c r="S129" i="1"/>
  <c r="AE169" i="1"/>
  <c r="AF169" i="1" s="1"/>
  <c r="S169" i="1"/>
  <c r="AE185" i="1"/>
  <c r="AF185" i="1" s="1"/>
  <c r="S185" i="1"/>
  <c r="AE191" i="1"/>
  <c r="AF191" i="1" s="1"/>
  <c r="S191" i="1"/>
  <c r="AE217" i="1"/>
  <c r="AF217" i="1" s="1"/>
  <c r="S217" i="1"/>
  <c r="AE223" i="1"/>
  <c r="AF223" i="1" s="1"/>
  <c r="S223" i="1"/>
  <c r="S17" i="1"/>
  <c r="S25" i="1"/>
  <c r="S33" i="1"/>
  <c r="S41" i="1"/>
  <c r="S49" i="1"/>
  <c r="S57" i="1"/>
  <c r="S65" i="1"/>
  <c r="S73" i="1"/>
  <c r="S81" i="1"/>
  <c r="S89" i="1"/>
  <c r="S97" i="1"/>
  <c r="S105" i="1"/>
  <c r="S113" i="1"/>
  <c r="S121" i="1"/>
  <c r="S143" i="1"/>
  <c r="AE150" i="1"/>
  <c r="AF150" i="1" s="1"/>
  <c r="S150" i="1"/>
  <c r="AE166" i="1"/>
  <c r="AF166" i="1" s="1"/>
  <c r="S166" i="1"/>
  <c r="AE193" i="1"/>
  <c r="AF193" i="1" s="1"/>
  <c r="S193" i="1"/>
  <c r="AE199" i="1"/>
  <c r="AF199" i="1" s="1"/>
  <c r="S199" i="1"/>
  <c r="S16" i="1"/>
  <c r="S24" i="1"/>
  <c r="S32" i="1"/>
  <c r="S40" i="1"/>
  <c r="S48" i="1"/>
  <c r="S56" i="1"/>
  <c r="S64" i="1"/>
  <c r="S72" i="1"/>
  <c r="S80" i="1"/>
  <c r="S88" i="1"/>
  <c r="S96" i="1"/>
  <c r="S104" i="1"/>
  <c r="S112" i="1"/>
  <c r="S120" i="1"/>
  <c r="AE153" i="1"/>
  <c r="AF153" i="1" s="1"/>
  <c r="S153" i="1"/>
  <c r="S175" i="1"/>
  <c r="AE231" i="1"/>
  <c r="AF231" i="1" s="1"/>
  <c r="S231" i="1"/>
  <c r="AE249" i="1"/>
  <c r="AF249" i="1" s="1"/>
  <c r="S249" i="1"/>
  <c r="S9" i="1"/>
  <c r="AE142" i="1"/>
  <c r="AF142" i="1" s="1"/>
  <c r="S142" i="1"/>
  <c r="S159" i="1"/>
  <c r="AE225" i="1"/>
  <c r="AF225" i="1" s="1"/>
  <c r="S225" i="1"/>
  <c r="AE233" i="1"/>
  <c r="AF233" i="1" s="1"/>
  <c r="S233" i="1"/>
  <c r="AE241" i="1"/>
  <c r="AF241" i="1" s="1"/>
  <c r="S241" i="1"/>
  <c r="AE139" i="1"/>
  <c r="AF139" i="1" s="1"/>
  <c r="AE174" i="1"/>
  <c r="AF174" i="1" s="1"/>
  <c r="S174" i="1"/>
  <c r="AE201" i="1"/>
  <c r="AF201" i="1" s="1"/>
  <c r="S201" i="1"/>
  <c r="AE207" i="1"/>
  <c r="AF207" i="1" s="1"/>
  <c r="S207" i="1"/>
  <c r="AE134" i="1"/>
  <c r="AF134" i="1" s="1"/>
  <c r="S134" i="1"/>
  <c r="AE145" i="1"/>
  <c r="AF145" i="1" s="1"/>
  <c r="S145" i="1"/>
  <c r="AE158" i="1"/>
  <c r="AF158" i="1" s="1"/>
  <c r="S158" i="1"/>
  <c r="AE177" i="1"/>
  <c r="AF177" i="1" s="1"/>
  <c r="S177" i="1"/>
  <c r="AE183" i="1"/>
  <c r="AF183" i="1" s="1"/>
  <c r="S183" i="1"/>
  <c r="AE209" i="1"/>
  <c r="AF209" i="1" s="1"/>
  <c r="S209" i="1"/>
  <c r="AE215" i="1"/>
  <c r="AF215" i="1" s="1"/>
  <c r="S215" i="1"/>
  <c r="S239" i="1"/>
  <c r="S247" i="1"/>
  <c r="S182" i="1"/>
  <c r="S190" i="1"/>
  <c r="S198" i="1"/>
  <c r="S206" i="1"/>
  <c r="S214" i="1"/>
  <c r="S222" i="1"/>
  <c r="S230" i="1"/>
  <c r="S238" i="1"/>
  <c r="S246" i="1"/>
  <c r="S331" i="1"/>
  <c r="AE331" i="1"/>
  <c r="AF331" i="1" s="1"/>
  <c r="S355" i="1"/>
  <c r="AE355" i="1"/>
  <c r="AF355" i="1" s="1"/>
  <c r="S267" i="1"/>
  <c r="AE267" i="1"/>
  <c r="AF267" i="1" s="1"/>
  <c r="S276" i="1"/>
  <c r="S285" i="1"/>
  <c r="S307" i="1"/>
  <c r="AE307" i="1"/>
  <c r="AF307" i="1" s="1"/>
  <c r="S363" i="1"/>
  <c r="AE363" i="1"/>
  <c r="AF363" i="1" s="1"/>
  <c r="S291" i="1"/>
  <c r="AE291" i="1"/>
  <c r="AF291" i="1" s="1"/>
  <c r="S251" i="1"/>
  <c r="AE251" i="1"/>
  <c r="AF251" i="1" s="1"/>
  <c r="S260" i="1"/>
  <c r="S269" i="1"/>
  <c r="S300" i="1"/>
  <c r="S309" i="1"/>
  <c r="S315" i="1"/>
  <c r="AE315" i="1"/>
  <c r="AF315" i="1" s="1"/>
  <c r="S339" i="1"/>
  <c r="AE339" i="1"/>
  <c r="AF339" i="1" s="1"/>
  <c r="S275" i="1"/>
  <c r="AE275" i="1"/>
  <c r="AF275" i="1" s="1"/>
  <c r="S284" i="1"/>
  <c r="S253" i="1"/>
  <c r="S317" i="1"/>
  <c r="S323" i="1"/>
  <c r="AE323" i="1"/>
  <c r="AF323" i="1" s="1"/>
  <c r="S332" i="1"/>
  <c r="S341" i="1"/>
  <c r="S347" i="1"/>
  <c r="AE347" i="1"/>
  <c r="AF347" i="1" s="1"/>
  <c r="S259" i="1"/>
  <c r="AE259" i="1"/>
  <c r="AF259" i="1" s="1"/>
  <c r="S268" i="1"/>
  <c r="S277" i="1"/>
  <c r="S299" i="1"/>
  <c r="AE299" i="1"/>
  <c r="AF299" i="1" s="1"/>
  <c r="S283" i="1"/>
  <c r="AE283" i="1"/>
  <c r="AF283" i="1" s="1"/>
  <c r="S250" i="1"/>
  <c r="S258" i="1"/>
  <c r="S266" i="1"/>
  <c r="S314" i="1"/>
  <c r="S322" i="1"/>
  <c r="S346" i="1"/>
  <c r="S354" i="1"/>
  <c r="S362" i="1"/>
  <c r="AE364" i="1"/>
  <c r="AF364" i="1" s="1"/>
</calcChain>
</file>

<file path=xl/sharedStrings.xml><?xml version="1.0" encoding="utf-8"?>
<sst xmlns="http://schemas.openxmlformats.org/spreadsheetml/2006/main" count="2194" uniqueCount="1118">
  <si>
    <t>FILTERED PROTEINS</t>
  </si>
  <si>
    <t>-UP-regulated proteins in symptomatic carrier vs control (FC&gt;1.5)</t>
  </si>
  <si>
    <t>Accession</t>
  </si>
  <si>
    <t>Peptide count</t>
  </si>
  <si>
    <t>Unique peptides</t>
  </si>
  <si>
    <t>Confidence score</t>
  </si>
  <si>
    <t>Anova (p)</t>
  </si>
  <si>
    <t>-LOG10.Anova(p)</t>
  </si>
  <si>
    <t>q Value</t>
  </si>
  <si>
    <t>Max fold change</t>
  </si>
  <si>
    <t>Power</t>
  </si>
  <si>
    <t>Highest mean condition</t>
  </si>
  <si>
    <t>Lowest mean condition</t>
  </si>
  <si>
    <t>Mass</t>
  </si>
  <si>
    <t>GN</t>
  </si>
  <si>
    <t>Description</t>
  </si>
  <si>
    <t>CONTROL-CM55</t>
  </si>
  <si>
    <t>PSEN1 (A431E) SYMPTOMATIC CARRIER-PM54</t>
  </si>
  <si>
    <t>ratio.PM54/CM55             (Carrier/control)</t>
  </si>
  <si>
    <t>LOG2 ratio.PM54/CM55             (Carrier/control)</t>
  </si>
  <si>
    <t>EXPRESSION TAG (FC 1.5)</t>
  </si>
  <si>
    <t>20190314_UDMSE_CM55_001</t>
  </si>
  <si>
    <t>20190314_UDMSE_CM55_002</t>
  </si>
  <si>
    <t>20190314_UDMSE_CM55_003</t>
  </si>
  <si>
    <t>average.intensity.control-CM55</t>
  </si>
  <si>
    <t>log10(Average.intensity. control-CM55)</t>
  </si>
  <si>
    <t>CV (Inten.Control-CM55)</t>
  </si>
  <si>
    <t>count.control-CM55</t>
  </si>
  <si>
    <t>IDs_control-CM55</t>
  </si>
  <si>
    <t>20190314_UDMSE_PM54_001</t>
  </si>
  <si>
    <t>20190314_UDMSE_PM54_002</t>
  </si>
  <si>
    <t>20190314_UDMSE_PM54_003</t>
  </si>
  <si>
    <t>average.intensity.carrier-PM54</t>
  </si>
  <si>
    <t>log10(Average.intensity. carrier-PM54)</t>
  </si>
  <si>
    <t>CV (Inten.carrier-PM54)</t>
  </si>
  <si>
    <t>count_carrier-PM54</t>
  </si>
  <si>
    <t>IDs_carrier-PM54</t>
  </si>
  <si>
    <t>P68871;A0A2R8Y7R2;F8W6P5</t>
  </si>
  <si>
    <t>CM55</t>
  </si>
  <si>
    <t>PM54</t>
  </si>
  <si>
    <t xml:space="preserve">HBB </t>
  </si>
  <si>
    <t>Hemoglobin subunit beta OS=Homo sapiens OX=9606 GN=HBB PE=1 SV=2</t>
  </si>
  <si>
    <t>DOWN</t>
  </si>
  <si>
    <t>Q9HCM1;J3KPI3</t>
  </si>
  <si>
    <t xml:space="preserve">KIAA1551 </t>
  </si>
  <si>
    <t>Uncharacterized protein KIAA1551 OS=Homo sapiens OX=9606 GN=KIAA1551 PE=1 SV=3</t>
  </si>
  <si>
    <t>P20591;F8W8T1;P20591-2;H9KVC7;H9KVC9;P20592-2;C9JEL4;H9KVC4;H9KVD0;C9JS04;C9JZQ9</t>
  </si>
  <si>
    <t xml:space="preserve">MX1 </t>
  </si>
  <si>
    <t>Interferon-induced GTP-binding protein Mx1 OS=Homo sapiens OX=9606 GN=MX1 PE=1 SV=4</t>
  </si>
  <si>
    <t>A0A2R8Y7C0;P69905;G3V1N2</t>
  </si>
  <si>
    <t xml:space="preserve">HBA2 </t>
  </si>
  <si>
    <t>Hemoglobin subunit alpha (Fragment) OS=Homo sapiens OX=9606 GN=HBA2 PE=1 SV=1</t>
  </si>
  <si>
    <t>E7EMF1;E7ESP4;E9PB77</t>
  </si>
  <si>
    <t xml:space="preserve">ITGA2 </t>
  </si>
  <si>
    <t>Integrin alpha-2 OS=Homo sapiens OX=9606 GN=ITGA2 PE=1 SV=1</t>
  </si>
  <si>
    <t>Q86YA3;G3XAL8;Q86YA3-4;Q86YA3-5;Q86YA3-6;I3L0G6;Q86YA3-3;Q86YA3-7;Q86YA3-2</t>
  </si>
  <si>
    <t xml:space="preserve">ZGRF1 </t>
  </si>
  <si>
    <t>Protein ZGRF1 OS=Homo sapiens OX=9606 GN=ZGRF1 PE=1 SV=3</t>
  </si>
  <si>
    <t>Q8TEP8;A0A0A0MR42;H0Y966;K7ENP4;Q8TEP8-1;K7ELX0;Q8TEP8-2;H0Y9P3;K7ERF9</t>
  </si>
  <si>
    <t xml:space="preserve">CEP192 </t>
  </si>
  <si>
    <t>Centrosomal protein of 192 kDa OS=Homo sapiens OX=9606 GN=CEP192 PE=1 SV=3</t>
  </si>
  <si>
    <t>Q15283</t>
  </si>
  <si>
    <t xml:space="preserve">RASA2 </t>
  </si>
  <si>
    <t>Ras GTPase-activating protein 2 OS=Homo sapiens OX=9606 GN=RASA2 PE=1 SV=3</t>
  </si>
  <si>
    <t>Q9Y6K5;F8VS35;F8VWK9</t>
  </si>
  <si>
    <t xml:space="preserve">OAS3 </t>
  </si>
  <si>
    <t>2'-5'-oligoadenylate synthase 3 OS=Homo sapiens OX=9606 GN=OAS3 PE=1 SV=3</t>
  </si>
  <si>
    <t>O14879</t>
  </si>
  <si>
    <t xml:space="preserve">IFIT3 </t>
  </si>
  <si>
    <t>Interferon-induced protein with tetratricopeptide repeats 3 OS=Homo sapiens OX=9606 GN=IFIT3 PE=1 SV=1</t>
  </si>
  <si>
    <t>F2Z2E2;Q86VI3</t>
  </si>
  <si>
    <t xml:space="preserve">IQGAP3 </t>
  </si>
  <si>
    <t>Ras GTPase-activating-like protein IQGAP3 OS=Homo sapiens OX=9606 GN=IQGAP3 PE=1 SV=1</t>
  </si>
  <si>
    <t>P35968;P35968-2;P35968-3</t>
  </si>
  <si>
    <t xml:space="preserve">KDR </t>
  </si>
  <si>
    <t>Vascular endothelial growth factor receptor 2 OS=Homo sapiens OX=9606 GN=KDR PE=1 SV=2</t>
  </si>
  <si>
    <t>O75923;O75923-10;O75923-11;O75923-12;O75923-13;O75923-14;O75923-2;O75923-3;O75923-4;O75923-5;O75923-6;O75923-7;O75923-8;O75923-9;O75923-15</t>
  </si>
  <si>
    <t xml:space="preserve">DYSF </t>
  </si>
  <si>
    <t>Dysferlin OS=Homo sapiens OX=9606 GN=DYSF PE=1 SV=1</t>
  </si>
  <si>
    <t>P26447</t>
  </si>
  <si>
    <t xml:space="preserve">S100A4 </t>
  </si>
  <si>
    <t>Protein S100-A4 OS=Homo sapiens OX=9606 GN=S100A4 PE=1 SV=1</t>
  </si>
  <si>
    <t>P15121;E9PCX2;E9PEF9;Q5T621;V9GYG2;V9GYP9</t>
  </si>
  <si>
    <t xml:space="preserve">AKR1B1 </t>
  </si>
  <si>
    <t>Aldose reductase OS=Homo sapiens OX=9606 GN=AKR1B1 PE=1 SV=3</t>
  </si>
  <si>
    <t>P28838;P28838-2;H0Y9Q1;H0Y983</t>
  </si>
  <si>
    <t xml:space="preserve">LAP3 </t>
  </si>
  <si>
    <t>Cytosol aminopeptidase OS=Homo sapiens OX=9606 GN=LAP3 PE=1 SV=3</t>
  </si>
  <si>
    <t>P17661</t>
  </si>
  <si>
    <t xml:space="preserve">DES </t>
  </si>
  <si>
    <t>Desmin OS=Homo sapiens OX=9606 GN=DES PE=1 SV=3</t>
  </si>
  <si>
    <t>Q5SZK8;Q5SZK8-2</t>
  </si>
  <si>
    <t xml:space="preserve">FREM2 </t>
  </si>
  <si>
    <t>FRAS1-related extracellular matrix protein 2 OS=Homo sapiens OX=9606 GN=FREM2 PE=1 SV=2</t>
  </si>
  <si>
    <t>Q96RT1;Q96RT1-2;Q96RT1-3;Q96RT1-4;Q96RT1-5;Q96RT1-7;Q96RT1-8;Q96RT1-9;Q96RT1-6;B4DIP2;H0YA04</t>
  </si>
  <si>
    <t xml:space="preserve">ERBIN </t>
  </si>
  <si>
    <t>Erbin OS=Homo sapiens OX=9606 GN=ERBIN PE=1 SV=2</t>
  </si>
  <si>
    <t>Q0VDD8</t>
  </si>
  <si>
    <t xml:space="preserve">DNAH14 </t>
  </si>
  <si>
    <t>Dynein heavy chain 14_ axonemal OS=Homo sapiens OX=9606 GN=DNAH14 PE=2 SV=3</t>
  </si>
  <si>
    <t>Q12841;Q12841-2</t>
  </si>
  <si>
    <t xml:space="preserve">FSTL1 </t>
  </si>
  <si>
    <t>Follistatin-related protein 1 OS=Homo sapiens OX=9606 GN=FSTL1 PE=1 SV=1</t>
  </si>
  <si>
    <t>A0A087X0D8;Q5JTN6;A0A087X0J1</t>
  </si>
  <si>
    <t xml:space="preserve">WDR38 </t>
  </si>
  <si>
    <t>WD repeat-containing protein 38 OS=Homo sapiens OX=9606 GN=WDR38 PE=4 SV=1</t>
  </si>
  <si>
    <t>Q5TCZ1;H0Y507;Q5TCZ1-2;Q5TCZ1-3</t>
  </si>
  <si>
    <t xml:space="preserve">SH3PXD2A </t>
  </si>
  <si>
    <t>SH3 and PX domain-containing protein 2A OS=Homo sapiens OX=9606 GN=SH3PXD2A PE=1 SV=1</t>
  </si>
  <si>
    <t>P02768;A0A087WWT3;A0A0C4DGB6;B7WNR0;C9JKR2;D6RHD5;H0YA55;P02768-2;P02768-3</t>
  </si>
  <si>
    <t xml:space="preserve">ALB </t>
  </si>
  <si>
    <t>Serum albumin OS=Homo sapiens OX=9606 GN=ALB PE=1 SV=2</t>
  </si>
  <si>
    <t>Q9Y4B5;Q9Y4B5-2;Q9Y4B5-3</t>
  </si>
  <si>
    <t xml:space="preserve">MTCL1 </t>
  </si>
  <si>
    <t>Microtubule cross-linking factor 1 OS=Homo sapiens OX=9606 GN=MTCL1 PE=1 SV=5</t>
  </si>
  <si>
    <t>Q8N5V2;Q8N5V2-3</t>
  </si>
  <si>
    <t xml:space="preserve">NGEF </t>
  </si>
  <si>
    <t>Ephexin-1 OS=Homo sapiens OX=9606 GN=NGEF PE=1 SV=2</t>
  </si>
  <si>
    <t>Q96G03;Q96G03-2;E7ENQ8;E9PD70</t>
  </si>
  <si>
    <t xml:space="preserve">PGM2 </t>
  </si>
  <si>
    <t>Phosphoglucomutase-2 OS=Homo sapiens OX=9606 GN=PGM2 PE=1 SV=4</t>
  </si>
  <si>
    <t>P13747;Q6DU44;A0A140T9Z7;A0A140TA12;F8W9Z8</t>
  </si>
  <si>
    <t xml:space="preserve">HLA-E </t>
  </si>
  <si>
    <t>HLA class I histocompatibility antigen_ alpha chain E OS=Homo sapiens OX=9606 GN=HLA-E PE=1 SV=3</t>
  </si>
  <si>
    <t>Q9H792;H0YN99;H3BUZ5</t>
  </si>
  <si>
    <t xml:space="preserve">PEAK1 </t>
  </si>
  <si>
    <t>Inactive tyrosine-protein kinase PEAK1 OS=Homo sapiens OX=9606 GN=PEAK1 PE=1 SV=4</t>
  </si>
  <si>
    <t>P35555</t>
  </si>
  <si>
    <t xml:space="preserve">FBN1 </t>
  </si>
  <si>
    <t>Fibrillin-1 OS=Homo sapiens OX=9606 GN=FBN1 PE=1 SV=3</t>
  </si>
  <si>
    <t>Q9UK10;K7ENA2;K7ENC8;K7ERU6;C9K038;Q96K75</t>
  </si>
  <si>
    <t xml:space="preserve">ZNF225 </t>
  </si>
  <si>
    <t>Zinc finger protein 225 OS=Homo sapiens OX=9606 GN=ZNF225 PE=1 SV=2</t>
  </si>
  <si>
    <t>Q96HH9;B7Z4W8;D6REP5;E9PD09;Q96HH9-2;Q96HH9-3;Q96HH9-4;Q96HH9-5</t>
  </si>
  <si>
    <t xml:space="preserve">GRAMD2B </t>
  </si>
  <si>
    <t>GRAM domain-containing protein 2B OS=Homo sapiens OX=9606 GN=GRAMD2B PE=1 SV=1</t>
  </si>
  <si>
    <t>P02751;P02751-15;P02751-17;P02751-3;P02751-7;P02751-10;P02751-11;P02751-13;P02751-14;P02751-6;P02751-8;P02751-9;P02751-5;P02751-12;P02751-4;H0Y7Z1;P02751-16;P02751-2;H0Y4K8</t>
  </si>
  <si>
    <t xml:space="preserve">FN1 </t>
  </si>
  <si>
    <t>Fibronectin OS=Homo sapiens OX=9606 GN=FN1 PE=1 SV=4</t>
  </si>
  <si>
    <t>P17813;P17813-2;F5GX88</t>
  </si>
  <si>
    <t xml:space="preserve">ENG </t>
  </si>
  <si>
    <t>Endoglin OS=Homo sapiens OX=9606 GN=ENG PE=1 SV=2</t>
  </si>
  <si>
    <t>P42224;P42224-2;J3KPM9;D2KFR9;E7EPD2;E7ENM1;E9PH66;H7BZB5;H7BZ88</t>
  </si>
  <si>
    <t xml:space="preserve">STAT1 </t>
  </si>
  <si>
    <t>Signal transducer and activator of transcription 1-alpha/beta OS=Homo sapiens OX=9606 GN=STAT1 PE=1 SV=2</t>
  </si>
  <si>
    <t>A0A0R4J2E8;A8MXP9;P43243;D6REM6;B3KM87;P43243-2;D6R991;Q68E03;H0Y8T4</t>
  </si>
  <si>
    <t xml:space="preserve">MATR3 </t>
  </si>
  <si>
    <t>Matrin-3 OS=Homo sapiens OX=9606 GN=MATR3 PE=1 SV=1</t>
  </si>
  <si>
    <t>O94986;O94986-1;O94986-2;O94986-3</t>
  </si>
  <si>
    <t xml:space="preserve">CEP152 </t>
  </si>
  <si>
    <t>Centrosomal protein of 152 kDa OS=Homo sapiens OX=9606 GN=CEP152 PE=1 SV=4</t>
  </si>
  <si>
    <t>P31946;P31946-2;A0A0J9YWE8;Q4VY19;Q4VY20;A0A0J9YWZ2</t>
  </si>
  <si>
    <t xml:space="preserve">YWHAB </t>
  </si>
  <si>
    <t>14-3-3 protein beta/alpha OS=Homo sapiens OX=9606 GN=YWHAB PE=1 SV=3</t>
  </si>
  <si>
    <t>E7ESJ3;Q9UPS8</t>
  </si>
  <si>
    <t xml:space="preserve">ANKRD26 </t>
  </si>
  <si>
    <t>Ankyrin repeat domain-containing protein 26 OS=Homo sapiens OX=9606 GN=ANKRD26 PE=1 SV=1</t>
  </si>
  <si>
    <t>O95359;E7EMZ9;E9PBC6;O95359-3;O95359-5;D6RAA5;O95359-1;O95359-6;Q4VXL8;E9PGB3;O95359-2;Q4VXL4;H0Y911;H0Y9C3</t>
  </si>
  <si>
    <t xml:space="preserve">TACC2 </t>
  </si>
  <si>
    <t>Transforming acidic coiled-coil-containing protein 2 OS=Homo sapiens OX=9606 GN=TACC2 PE=1 SV=3</t>
  </si>
  <si>
    <t>Q9Y6U3;Q9Y6U3-2;Q9Y6U3-3;C9JGB6;F8WBX5</t>
  </si>
  <si>
    <t xml:space="preserve">SCIN </t>
  </si>
  <si>
    <t>Adseverin OS=Homo sapiens OX=9606 GN=SCIN PE=1 SV=4</t>
  </si>
  <si>
    <t>P17301;D6RG08</t>
  </si>
  <si>
    <t>O00567;H0Y653;H0YDU4;Q5JXT2</t>
  </si>
  <si>
    <t xml:space="preserve">NOP56 </t>
  </si>
  <si>
    <t>Nucleolar protein 56 OS=Homo sapiens OX=9606 GN=NOP56 PE=1 SV=4</t>
  </si>
  <si>
    <t>P27797;K7EJB9;K7EL50</t>
  </si>
  <si>
    <t xml:space="preserve">CALR </t>
  </si>
  <si>
    <t>Calreticulin OS=Homo sapiens OX=9606 GN=CALR PE=1 SV=1</t>
  </si>
  <si>
    <t>Q9UL46;A0A087X1Z3;H0YM70;H0YKU2</t>
  </si>
  <si>
    <t xml:space="preserve">PSME2 </t>
  </si>
  <si>
    <t>Proteasome activator complex subunit 2 OS=Homo sapiens OX=9606 GN=PSME2 PE=1 SV=4</t>
  </si>
  <si>
    <t>A0A087WTA8;P08123</t>
  </si>
  <si>
    <t xml:space="preserve">COL1A2 </t>
  </si>
  <si>
    <t>Collagen alpha-2(I) chain OS=Homo sapiens OX=9606 GN=COL1A2 PE=1 SV=1</t>
  </si>
  <si>
    <t>Q9NZR2</t>
  </si>
  <si>
    <t xml:space="preserve">LRP1B </t>
  </si>
  <si>
    <t>Low-density lipoprotein receptor-related protein 1B OS=Homo sapiens OX=9606 GN=LRP1B PE=1 SV=2</t>
  </si>
  <si>
    <t>P16152;A8MTM1;E9PQ63;P16152-2</t>
  </si>
  <si>
    <t xml:space="preserve">CBR1 </t>
  </si>
  <si>
    <t>Carbonyl reductase [NADPH] 1 OS=Homo sapiens OX=9606 GN=CBR1 PE=1 SV=3</t>
  </si>
  <si>
    <t>C9JZR2;O60716;O60716-10;O60716-11;O60716-12;O60716-13;O60716-14;O60716-15;O60716-16;O60716-17;O60716-18;O60716-19;O60716-2;O60716-20;O60716-21;O60716-22;O60716-23;O60716-24;O60716-25;O60716-26;O60716-27;O60716-28;O60716-29;O60716-3;O60716-30;O60716-31;O60716-32;O60716-4;O60716-5;O60716-6;O60716-7;O60716-8;O60716-9</t>
  </si>
  <si>
    <t xml:space="preserve">CTNND1 </t>
  </si>
  <si>
    <t>Catenin delta-1 OS=Homo sapiens OX=9606 GN=CTNND1 PE=1 SV=2</t>
  </si>
  <si>
    <t>Q14643;Q14643-2;Q14643-3;Q14643-4;Q14643-5;Q14643-6;Q14643-7;Q14643-8;B7ZMI3</t>
  </si>
  <si>
    <t xml:space="preserve">ITPR1 </t>
  </si>
  <si>
    <t>Inositol 1_4_5-trisphosphate receptor type 1 OS=Homo sapiens OX=9606 GN=ITPR1 PE=1 SV=3</t>
  </si>
  <si>
    <t>P07951-2;A7XZE4</t>
  </si>
  <si>
    <t>TPM2</t>
  </si>
  <si>
    <t>Isoform 2 of Tropomyosin beta chain OS=Homo sapiens OX=9606 GN=TPM2</t>
  </si>
  <si>
    <t>Q5VV63;E9PL90;Q5VV63-2;R4GMZ1</t>
  </si>
  <si>
    <t xml:space="preserve">ATRNL1 </t>
  </si>
  <si>
    <t>Attractin-like protein 1 OS=Homo sapiens OX=9606 GN=ATRNL1 PE=2 SV=2</t>
  </si>
  <si>
    <t>Q9Y238-3;Q9Y238</t>
  </si>
  <si>
    <t>DLEC1</t>
  </si>
  <si>
    <t>Isoform 3 of Deleted in lung and esophageal cancer protein 1 OS=Homo sapiens OX=9606 GN=DLEC1</t>
  </si>
  <si>
    <t>P30040;F8VY02;P30040-2</t>
  </si>
  <si>
    <t xml:space="preserve">ERP29 </t>
  </si>
  <si>
    <t>Endoplasmic reticulum resident protein 29 OS=Homo sapiens OX=9606 GN=ERP29 PE=1 SV=4</t>
  </si>
  <si>
    <t>Q9P2D1;Q9P2D1-2;Q9P2D1-3</t>
  </si>
  <si>
    <t xml:space="preserve">CHD7 </t>
  </si>
  <si>
    <t>Chromodomain-helicase-DNA-binding protein 7 OS=Homo sapiens OX=9606 GN=CHD7 PE=1 SV=3</t>
  </si>
  <si>
    <t>O43765;K7EMD6</t>
  </si>
  <si>
    <t xml:space="preserve">SGTA </t>
  </si>
  <si>
    <t>Small glutamine-rich tetratricopeptide repeat-containing protein alpha OS=Homo sapiens OX=9606 GN=SGTA PE=1 SV=1</t>
  </si>
  <si>
    <t>P42356;C9JLI1;P42356-2</t>
  </si>
  <si>
    <t xml:space="preserve">PI4KA </t>
  </si>
  <si>
    <t>Phosphatidylinositol 4-kinase alpha OS=Homo sapiens OX=9606 GN=PI4KA PE=1 SV=4</t>
  </si>
  <si>
    <t>Q6V0I7;Q6V0I7-3</t>
  </si>
  <si>
    <t xml:space="preserve">FAT4 </t>
  </si>
  <si>
    <t>Protocadherin Fat 4 OS=Homo sapiens OX=9606 GN=FAT4 PE=1 SV=2</t>
  </si>
  <si>
    <t>P49454;A0A087WTY4</t>
  </si>
  <si>
    <t xml:space="preserve">CENPF </t>
  </si>
  <si>
    <t>Centromere protein F OS=Homo sapiens OX=9606 GN=CENPF PE=1 SV=2</t>
  </si>
  <si>
    <t>O00443;A0A0C4DGF9;O00443-2;E9PPP3</t>
  </si>
  <si>
    <t xml:space="preserve">PIK3C2A </t>
  </si>
  <si>
    <t>Phosphatidylinositol 4-phosphate 3-kinase C2 domain-containing subunit alpha OS=Homo sapiens OX=9606 GN=PIK3C2A PE=1 SV=2</t>
  </si>
  <si>
    <t>Q70CQ4;I3L4X5;Q70CQ4-2</t>
  </si>
  <si>
    <t xml:space="preserve">USP31 </t>
  </si>
  <si>
    <t>Ubiquitin carboxyl-terminal hydrolase 31 OS=Homo sapiens OX=9606 GN=USP31 PE=2 SV=2</t>
  </si>
  <si>
    <t>P13994;K7ELI4</t>
  </si>
  <si>
    <t xml:space="preserve">CCDC130 </t>
  </si>
  <si>
    <t>Coiled-coil domain-containing protein 130 OS=Homo sapiens OX=9606 GN=CCDC130 PE=1 SV=2</t>
  </si>
  <si>
    <t>Q9UNH7;A0A0A0MRI2;Q9UNH7-2</t>
  </si>
  <si>
    <t xml:space="preserve">SNX6 </t>
  </si>
  <si>
    <t>Sorting nexin-6 OS=Homo sapiens OX=9606 GN=SNX6 PE=1 SV=1</t>
  </si>
  <si>
    <t>Q12965</t>
  </si>
  <si>
    <t xml:space="preserve">MYO1E </t>
  </si>
  <si>
    <t>Unconventional myosin-Ie OS=Homo sapiens OX=9606 GN=MYO1E PE=1 SV=2</t>
  </si>
  <si>
    <t>F8WBW8;Q9P281</t>
  </si>
  <si>
    <t xml:space="preserve">BAHCC1 </t>
  </si>
  <si>
    <t>BAH and coiled-coil domain-containing protein 1 OS=Homo sapiens OX=9606 GN=BAHCC1 PE=1 SV=2</t>
  </si>
  <si>
    <t>P78367</t>
  </si>
  <si>
    <t xml:space="preserve">NKX3-2 </t>
  </si>
  <si>
    <t>Homeobox protein Nkx-3.2 OS=Homo sapiens OX=9606 GN=NKX3-2 PE=2 SV=2</t>
  </si>
  <si>
    <t>O60346;O60346-2</t>
  </si>
  <si>
    <t xml:space="preserve">PHLPP1 </t>
  </si>
  <si>
    <t>PH domain leucine-rich repeat-containing protein phosphatase 1 OS=Homo sapiens OX=9606 GN=PHLPP1 PE=1 SV=3</t>
  </si>
  <si>
    <t>Q9C0G6;Q9C0G6-4;Q9C0G6-2;Q9C0G6-3</t>
  </si>
  <si>
    <t xml:space="preserve">DNAH6 </t>
  </si>
  <si>
    <t>Dynein heavy chain 6_ axonemal OS=Homo sapiens OX=9606 GN=DNAH6 PE=2 SV=3</t>
  </si>
  <si>
    <t>Q7Z333;Q7Z333-3;Q7Z333-4</t>
  </si>
  <si>
    <t xml:space="preserve">SETX </t>
  </si>
  <si>
    <t>Probable helicase senataxin OS=Homo sapiens OX=9606 GN=SETX PE=1 SV=4</t>
  </si>
  <si>
    <t>Q8IY21;H0Y9B2</t>
  </si>
  <si>
    <t xml:space="preserve">DDX60 </t>
  </si>
  <si>
    <t>Probable ATP-dependent RNA helicase DDX60 OS=Homo sapiens OX=9606 GN=DDX60 PE=1 SV=3</t>
  </si>
  <si>
    <t>Q9UBZ9;Q9UBZ9-2;Q9UBZ9-3</t>
  </si>
  <si>
    <t xml:space="preserve">REV1 </t>
  </si>
  <si>
    <t>DNA repair protein REV1 OS=Homo sapiens OX=9606 GN=REV1 PE=1 SV=1</t>
  </si>
  <si>
    <t>Q2M3C7;Q2M3C7-2</t>
  </si>
  <si>
    <t xml:space="preserve">SPHKAP </t>
  </si>
  <si>
    <t>A-kinase anchor protein SPHKAP OS=Homo sapiens OX=9606 GN=SPHKAP PE=1 SV=1</t>
  </si>
  <si>
    <t>P52209;P52209-2;K7EM49;K7EMN2;K7EPF6</t>
  </si>
  <si>
    <t xml:space="preserve">PGD </t>
  </si>
  <si>
    <t>6-phosphogluconate dehydrogenase_ decarboxylating OS=Homo sapiens OX=9606 GN=PGD PE=1 SV=3</t>
  </si>
  <si>
    <t>Q68DG0;Q8N241;Q9UBY9;Q9UBY9-2;C9J5A3;D3YTC6</t>
  </si>
  <si>
    <t xml:space="preserve">HSPB7 </t>
  </si>
  <si>
    <t>Heat shock protein beta-7 OS=Homo sapiens OX=9606 GN=HSPB7 PE=1 SV=1</t>
  </si>
  <si>
    <t>P60228;E5RGA2;H0YBR5</t>
  </si>
  <si>
    <t xml:space="preserve">EIF3E </t>
  </si>
  <si>
    <t>Eukaryotic translation initiation factor 3 subunit E OS=Homo sapiens OX=9606 GN=EIF3E PE=1 SV=1</t>
  </si>
  <si>
    <t>P21675;P21675-10;P21675-11;P21675-12;P21675-2;P21675-3;P21675-4;P21675-5;P21675-6;P21675-7;P21675-8;P21675-9</t>
  </si>
  <si>
    <t xml:space="preserve">TAF1 </t>
  </si>
  <si>
    <t>Transcription initiation factor TFIID subunit 1 OS=Homo sapiens OX=9606 GN=TAF1 PE=1 SV=2</t>
  </si>
  <si>
    <t>J3KTL2;Q07955;Q07955-2;Q07955-3;J3KSR8</t>
  </si>
  <si>
    <t xml:space="preserve">SRSF1 </t>
  </si>
  <si>
    <t>Serine/arginine-rich-splicing factor 1 OS=Homo sapiens OX=9606 GN=SRSF1 PE=1 SV=1</t>
  </si>
  <si>
    <t>P27816</t>
  </si>
  <si>
    <t xml:space="preserve">MAP4 </t>
  </si>
  <si>
    <t>Microtubule-associated protein 4 OS=Homo sapiens OX=9606 GN=MAP4 PE=1 SV=3</t>
  </si>
  <si>
    <t>A0A1W2PRS1;A0A1W2PS43;Q14108;A0A1W2PPX5;A0A1W2PQB7;A0A1W2PQR6;A0A1W2PPU6;A0A1W2PRF6;Q14108-2;A0A1W2PNX7;A0A1W2PS70;A0A1W2PSE4;D6RDG0</t>
  </si>
  <si>
    <t xml:space="preserve">SCARB2 </t>
  </si>
  <si>
    <t>Lysosome membrane protein 2 (Fragment) OS=Homo sapiens OX=9606 GN=SCARB2 PE=1 SV=1</t>
  </si>
  <si>
    <t>O00264</t>
  </si>
  <si>
    <t xml:space="preserve">PGRMC1 </t>
  </si>
  <si>
    <t>Membrane-associated progesterone receptor component 1 OS=Homo sapiens OX=9606 GN=PGRMC1 PE=1 SV=3</t>
  </si>
  <si>
    <t>Q4AC94;Q4AC94-1;Q4AC94-3;Q4AC94-4;Q4AC94-2</t>
  </si>
  <si>
    <t xml:space="preserve">C2CD3 </t>
  </si>
  <si>
    <t>C2 domain-containing protein 3 OS=Homo sapiens OX=9606 GN=C2CD3 PE=1 SV=4</t>
  </si>
  <si>
    <t>Q8N573;Q8N573-8;Q8N573-2;Q8N573-5;H0YC07</t>
  </si>
  <si>
    <t xml:space="preserve">OXR1 </t>
  </si>
  <si>
    <t>Oxidation resistance protein 1 OS=Homo sapiens OX=9606 GN=OXR1 PE=1 SV=2</t>
  </si>
  <si>
    <t>Q8TE49;Q8TE49-2;H0YN66</t>
  </si>
  <si>
    <t xml:space="preserve">OTUD7A </t>
  </si>
  <si>
    <t>OTU domain-containing protein 7A OS=Homo sapiens OX=9606 GN=OTUD7A PE=1 SV=1</t>
  </si>
  <si>
    <t>P19525;P19525-2</t>
  </si>
  <si>
    <t xml:space="preserve">EIF2AK2 </t>
  </si>
  <si>
    <t>Interferon-induced_ double-stranded RNA-activated protein kinase OS=Homo sapiens OX=9606 GN=EIF2AK2 PE=1 SV=2</t>
  </si>
  <si>
    <t>Q9NPP4</t>
  </si>
  <si>
    <t xml:space="preserve">NLRC4 </t>
  </si>
  <si>
    <t>NLR family CARD domain-containing protein 4 OS=Homo sapiens OX=9606 GN=NLRC4 PE=1 SV=2</t>
  </si>
  <si>
    <t>Q96PY5;Q96PY5-3;C9IZY8</t>
  </si>
  <si>
    <t xml:space="preserve">FMNL2 </t>
  </si>
  <si>
    <t>Formin-like protein 2 OS=Homo sapiens OX=9606 GN=FMNL2 PE=1 SV=3</t>
  </si>
  <si>
    <t>E9PMR3;Q9BUR4;E9PMG4</t>
  </si>
  <si>
    <t xml:space="preserve">WRAP53 </t>
  </si>
  <si>
    <t>Telomerase Cajal body protein 1 OS=Homo sapiens OX=9606 GN=WRAP53 PE=1 SV=1</t>
  </si>
  <si>
    <t>P21980;P21980-2;A2A299;P21980-3;A2A2A0</t>
  </si>
  <si>
    <t xml:space="preserve">TGM2 </t>
  </si>
  <si>
    <t>Protein-glutamine gamma-glutamyltransferase 2 OS=Homo sapiens OX=9606 GN=TGM2 PE=1 SV=2</t>
  </si>
  <si>
    <t>O00151</t>
  </si>
  <si>
    <t xml:space="preserve">PDLIM1 </t>
  </si>
  <si>
    <t>PDZ and LIM domain protein 1 OS=Homo sapiens OX=9606 GN=PDLIM1 PE=1 SV=4</t>
  </si>
  <si>
    <t>P10599;P10599-2</t>
  </si>
  <si>
    <t xml:space="preserve">TXN </t>
  </si>
  <si>
    <t>Thioredoxin OS=Homo sapiens OX=9606 GN=TXN PE=1 SV=3</t>
  </si>
  <si>
    <t>P30520</t>
  </si>
  <si>
    <t xml:space="preserve">ADSS </t>
  </si>
  <si>
    <t>Adenylosuccinate synthetase isozyme 2 OS=Homo sapiens OX=9606 GN=ADSS PE=1 SV=3</t>
  </si>
  <si>
    <t>P02452;I3L3H7</t>
  </si>
  <si>
    <t xml:space="preserve">COL1A1 </t>
  </si>
  <si>
    <t>Collagen alpha-1(I) chain OS=Homo sapiens OX=9606 GN=COL1A1 PE=1 SV=5</t>
  </si>
  <si>
    <t>H7BZJ3</t>
  </si>
  <si>
    <t xml:space="preserve">PDIA3 </t>
  </si>
  <si>
    <t>Protein disulfide-isomerase A3 (Fragment) OS=Homo sapiens OX=9606 GN=PDIA3 PE=1 SV=1</t>
  </si>
  <si>
    <t>P07996;P07996-2;A8MZG1</t>
  </si>
  <si>
    <t xml:space="preserve">THBS1 </t>
  </si>
  <si>
    <t>Thrombospondin-1 OS=Homo sapiens OX=9606 GN=THBS1 PE=1 SV=2</t>
  </si>
  <si>
    <t>O75914-3;B1AKS5;O75914;A0A087X294;O75914-2;O75914-4</t>
  </si>
  <si>
    <t>PAK3</t>
  </si>
  <si>
    <t>Isoform 3 of Serine/threonine-protein kinase PAK 3 OS=Homo sapiens OX=9606 GN=PAK3</t>
  </si>
  <si>
    <t>P13674;P13674-2;P13674-3</t>
  </si>
  <si>
    <t xml:space="preserve">P4HA1 </t>
  </si>
  <si>
    <t>Prolyl 4-hydroxylase subunit alpha-1 OS=Homo sapiens OX=9606 GN=P4HA1 PE=1 SV=2</t>
  </si>
  <si>
    <t>P23246;P23246-2;H0Y9K7;H0Y9U2</t>
  </si>
  <si>
    <t xml:space="preserve">SFPQ </t>
  </si>
  <si>
    <t>Splicing factor_ proline- and glutamine-rich OS=Homo sapiens OX=9606 GN=SFPQ PE=1 SV=2</t>
  </si>
  <si>
    <t>P29279;P29279-2</t>
  </si>
  <si>
    <t xml:space="preserve">CTGF </t>
  </si>
  <si>
    <t>Connective tissue growth factor OS=Homo sapiens OX=9606 GN=CTGF PE=1 SV=2</t>
  </si>
  <si>
    <t>Q96D15;M0QYB8;M0QZH0</t>
  </si>
  <si>
    <t xml:space="preserve">RCN3 </t>
  </si>
  <si>
    <t>Reticulocalbin-3 OS=Homo sapiens OX=9606 GN=RCN3 PE=1 SV=1</t>
  </si>
  <si>
    <t>Q9UKY1</t>
  </si>
  <si>
    <t xml:space="preserve">ZHX1 </t>
  </si>
  <si>
    <t>Zinc fingers and homeoboxes protein 1 OS=Homo sapiens OX=9606 GN=ZHX1 PE=1 SV=1</t>
  </si>
  <si>
    <t>P46734;P46734-3;P46734-2;J3KRV4;J3QR49;E9PMA8;J3QL77;X6RB39</t>
  </si>
  <si>
    <t xml:space="preserve">MAP2K3 </t>
  </si>
  <si>
    <t>Dual specificity mitogen-activated protein kinase kinase 3 OS=Homo sapiens OX=9606 GN=MAP2K3 PE=1 SV=2</t>
  </si>
  <si>
    <t>A0A1C7CYX9;Q16555;Q16555-2;E5RFU4</t>
  </si>
  <si>
    <t xml:space="preserve">DPYSL2 </t>
  </si>
  <si>
    <t>Dihydropyrimidinase-related protein 2 OS=Homo sapiens OX=9606 GN=DPYSL2 PE=1 SV=1</t>
  </si>
  <si>
    <t>P00558;P00558-2</t>
  </si>
  <si>
    <t xml:space="preserve">PGK1 </t>
  </si>
  <si>
    <t>Phosphoglycerate kinase 1 OS=Homo sapiens OX=9606 GN=PGK1 PE=1 SV=3</t>
  </si>
  <si>
    <t>P23381;P23381-2;G3V3H8;G3V3Y5;G3V277;G3V423;G3V456;G3V5U1;H0YJP3</t>
  </si>
  <si>
    <t xml:space="preserve">WARS </t>
  </si>
  <si>
    <t>Tryptophan--tRNA ligase_ cytoplasmic OS=Homo sapiens OX=9606 GN=WARS PE=1 SV=2</t>
  </si>
  <si>
    <t>Q9NR48;Q9NR48-2;F8VWK7</t>
  </si>
  <si>
    <t xml:space="preserve">ASH1L </t>
  </si>
  <si>
    <t>Histone-lysine N-methyltransferase ASH1L OS=Homo sapiens OX=9606 GN=ASH1L PE=1 SV=2</t>
  </si>
  <si>
    <t>P35609;P35609-2</t>
  </si>
  <si>
    <t xml:space="preserve">ACTN2 </t>
  </si>
  <si>
    <t>Alpha-actinin-2 OS=Homo sapiens OX=9606 GN=ACTN2 PE=1 SV=1</t>
  </si>
  <si>
    <t>Q9BV73;Q9BV73-2;E7ETF9;H7C0P0</t>
  </si>
  <si>
    <t xml:space="preserve">CEP250 </t>
  </si>
  <si>
    <t>Centrosome-associated protein CEP250 OS=Homo sapiens OX=9606 GN=CEP250 PE=1 SV=2</t>
  </si>
  <si>
    <t>A0AUZ9;A0AUZ9-2</t>
  </si>
  <si>
    <t xml:space="preserve">KANSL1L </t>
  </si>
  <si>
    <t>KAT8 regulatory NSL complex subunit 1-like protein OS=Homo sapiens OX=9606 GN=KANSL1L PE=1 SV=2</t>
  </si>
  <si>
    <t>Q15084;Q15084-2;Q15084-3;Q15084-4;Q15084-5</t>
  </si>
  <si>
    <t xml:space="preserve">PDIA6 </t>
  </si>
  <si>
    <t>Protein disulfide-isomerase A6 OS=Homo sapiens OX=9606 GN=PDIA6 PE=1 SV=1</t>
  </si>
  <si>
    <t>P04899;P04899-4;P04899-2;P04899-3;P04899-5;P04899-6;P08754;A8MTJ3;P19087;A0A087WZE5;A0A1W2PP38</t>
  </si>
  <si>
    <t xml:space="preserve">GNAI2 </t>
  </si>
  <si>
    <t>Guanine nucleotide-binding protein G(i) subunit alpha-2 OS=Homo sapiens OX=9606 GN=GNAI2 PE=1 SV=3</t>
  </si>
  <si>
    <t>Q9H361</t>
  </si>
  <si>
    <t xml:space="preserve">PABPC3 </t>
  </si>
  <si>
    <t>Polyadenylate-binding protein 3 OS=Homo sapiens OX=9606 GN=PABPC3 PE=1 SV=2</t>
  </si>
  <si>
    <t>Q9Y2I7;C9JL08;E9PDH4;F8WEZ0;Q9Y2I7-2;Q9Y2I7-3;Q9Y2I7-4</t>
  </si>
  <si>
    <t xml:space="preserve">PIKFYVE </t>
  </si>
  <si>
    <t>1-phosphatidylinositol 3-phosphate 5-kinase OS=Homo sapiens OX=9606 GN=PIKFYVE PE=1 SV=3</t>
  </si>
  <si>
    <t>A0A096LP62;C9J2H1;G5E9D8;H7C5A6;Q86UX2;Q86UX2-2;Q86UX2-3</t>
  </si>
  <si>
    <t xml:space="preserve">ITIH5 </t>
  </si>
  <si>
    <t>Inter-alpha-trypsin inhibitor heavy chain H5 OS=Homo sapiens OX=9606 GN=ITIH5 PE=1 SV=1</t>
  </si>
  <si>
    <t>A6ND36</t>
  </si>
  <si>
    <t xml:space="preserve">FAM83G </t>
  </si>
  <si>
    <t>Protein FAM83G OS=Homo sapiens OX=9606 GN=FAM83G PE=1 SV=2</t>
  </si>
  <si>
    <t>Q9NR45;Q5TBR0;Q5TBR1</t>
  </si>
  <si>
    <t xml:space="preserve">NANS </t>
  </si>
  <si>
    <t>Sialic acid synthase OS=Homo sapiens OX=9606 GN=NANS PE=1 SV=2</t>
  </si>
  <si>
    <t>P14314;K7ELL7;P14314-2;A0A0C4DGP4;K7EJ70;K7EKX1;K7EPW7</t>
  </si>
  <si>
    <t xml:space="preserve">PRKCSH </t>
  </si>
  <si>
    <t>Glucosidase 2 subunit beta OS=Homo sapiens OX=9606 GN=PRKCSH PE=1 SV=2</t>
  </si>
  <si>
    <t>H3BRJ5;Q9P2H3;Q9P2H3-2;Q9P2H3-3;C9IZR2;C9JUJ1</t>
  </si>
  <si>
    <t xml:space="preserve">Uncharacterized protein OS=Homo sapiens OX=9606 </t>
  </si>
  <si>
    <t>Uncharacterized protein OS=Homo sapiens OX=9606 PE=4 SV=1</t>
  </si>
  <si>
    <t>P49419;A0A1B0GTG2;A0A1B0GUA1;A0A1B0GW77;A0A1B0GW82;P49419-2;A0A0J9YWF7;A0A1B0GTY9;H0YHM6;P49419-4;A0A1B0GTJ4;A0A1B0GV49;A0A1B0GUY0;F8WDY6;A0A1B0GVU0;F8VVF2</t>
  </si>
  <si>
    <t xml:space="preserve">ALDH7A1 </t>
  </si>
  <si>
    <t>Alpha-aminoadipic semialdehyde dehydrogenase OS=Homo sapiens OX=9606 GN=ALDH7A1 PE=1 SV=5</t>
  </si>
  <si>
    <t>P62879;C9JIS1;C9JXA5;E7EP32;C9JZN1;P62879-2</t>
  </si>
  <si>
    <t xml:space="preserve">GNB2 </t>
  </si>
  <si>
    <t>Guanine nucleotide-binding protein G(I)/G(S)/G(T) subunit beta-2 OS=Homo sapiens OX=9606 GN=GNB2 PE=1 SV=3</t>
  </si>
  <si>
    <t>P30041</t>
  </si>
  <si>
    <t xml:space="preserve">PRDX6 </t>
  </si>
  <si>
    <t>Peroxiredoxin-6 OS=Homo sapiens OX=9606 GN=PRDX6 PE=1 SV=3</t>
  </si>
  <si>
    <t>Q5VV41;B0QZD3;Q5VV41-2</t>
  </si>
  <si>
    <t xml:space="preserve">ARHGEF16 </t>
  </si>
  <si>
    <t>Rho guanine nucleotide exchange factor 16 OS=Homo sapiens OX=9606 GN=ARHGEF16 PE=1 SV=1</t>
  </si>
  <si>
    <t>P35228</t>
  </si>
  <si>
    <t xml:space="preserve">NOS2 </t>
  </si>
  <si>
    <t>Nitric oxide synthase_ inducible OS=Homo sapiens OX=9606 GN=NOS2 PE=1 SV=2</t>
  </si>
  <si>
    <t>Q8TCU4;A0A087WTU9;Q8TCU4-2;A0A087WV20;Q8TCU4-3</t>
  </si>
  <si>
    <t xml:space="preserve">ALMS1 </t>
  </si>
  <si>
    <t>Alstrom syndrome protein 1 OS=Homo sapiens OX=9606 GN=ALMS1 PE=1 SV=4</t>
  </si>
  <si>
    <t>Q9NTJ5;E9PGZ4;Q9NTJ5-2;C9JV50</t>
  </si>
  <si>
    <t xml:space="preserve">SACM1L </t>
  </si>
  <si>
    <t>Phosphatidylinositide phosphatase SAC1 OS=Homo sapiens OX=9606 GN=SACM1L PE=1 SV=2</t>
  </si>
  <si>
    <t>E9PKH8;P11836;E9PPL6;P11836-2</t>
  </si>
  <si>
    <t xml:space="preserve">MS4A1 </t>
  </si>
  <si>
    <t>B-lymphocyte antigen CD20 OS=Homo sapiens OX=9606 GN=MS4A1 PE=1 SV=1</t>
  </si>
  <si>
    <t>Q4LE39;Q4LE39-2;Q4LE39-3</t>
  </si>
  <si>
    <t xml:space="preserve">ARID4B </t>
  </si>
  <si>
    <t>AT-rich interactive domain-containing protein 4B OS=Homo sapiens OX=9606 GN=ARID4B PE=1 SV=2</t>
  </si>
  <si>
    <t>O95816;O95816-2</t>
  </si>
  <si>
    <t xml:space="preserve">BAG2 </t>
  </si>
  <si>
    <t>BAG family molecular chaperone regulator 2 OS=Homo sapiens OX=9606 GN=BAG2 PE=1 SV=1</t>
  </si>
  <si>
    <t>O75976;O75976-2</t>
  </si>
  <si>
    <t xml:space="preserve">CPD </t>
  </si>
  <si>
    <t>Carboxypeptidase D OS=Homo sapiens OX=9606 GN=CPD PE=1 SV=2</t>
  </si>
  <si>
    <t>Q8N0Y7</t>
  </si>
  <si>
    <t xml:space="preserve">PGAM4 </t>
  </si>
  <si>
    <t>Probable phosphoglycerate mutase 4 OS=Homo sapiens OX=9606 GN=PGAM4 PE=3 SV=1</t>
  </si>
  <si>
    <t>Q9C040;Q9C040-2;A0A0J9YX34;A0A0J9YW70;A0A0J9YXY2;C9JVI3</t>
  </si>
  <si>
    <t xml:space="preserve">TRIM2 </t>
  </si>
  <si>
    <t>Tripartite motif-containing protein 2 OS=Homo sapiens OX=9606 GN=TRIM2 PE=1 SV=1</t>
  </si>
  <si>
    <t>Q9UKX5;Q9UKX5-2</t>
  </si>
  <si>
    <t xml:space="preserve">ITGA11 </t>
  </si>
  <si>
    <t>Integrin alpha-11 OS=Homo sapiens OX=9606 GN=ITGA11 PE=1 SV=2</t>
  </si>
  <si>
    <t>Q5THJ4;Q5THJ4-2;H3BLS7;A0A2R8YD87;F5GX56;A0A2R8Y876</t>
  </si>
  <si>
    <t xml:space="preserve">VPS13D </t>
  </si>
  <si>
    <t>Vacuolar protein sorting-associated protein 13D OS=Homo sapiens OX=9606 GN=VPS13D PE=1 SV=2</t>
  </si>
  <si>
    <t>Q7Z5N4;F8W6X9;Q7Z5N4-3;A0A087WTQ6</t>
  </si>
  <si>
    <t xml:space="preserve">SDK1 </t>
  </si>
  <si>
    <t>Protein sidekick-1 OS=Homo sapiens OX=9606 GN=SDK1 PE=2 SV=3</t>
  </si>
  <si>
    <t>E9PBS1;P22234;D6RF62;P22234-2</t>
  </si>
  <si>
    <t xml:space="preserve">PAICS </t>
  </si>
  <si>
    <t>Multifunctional protein ADE2 (Fragment) OS=Homo sapiens OX=9606 GN=PAICS PE=1 SV=1</t>
  </si>
  <si>
    <t>Q96AY3;H0Y827;K7ELI6;K7ESG6;Q96AY3-2;K7EM43;C9JPC3</t>
  </si>
  <si>
    <t xml:space="preserve">FKBP10 </t>
  </si>
  <si>
    <t>Peptidyl-prolyl cis-trans isomerase FKBP10 OS=Homo sapiens OX=9606 GN=FKBP10 PE=1 SV=1</t>
  </si>
  <si>
    <t>P0DMV8;A0A0G2JIW1;P0DMV9;P0DMV8-2;V9GZ37</t>
  </si>
  <si>
    <t xml:space="preserve">HSPA1A </t>
  </si>
  <si>
    <t>Heat shock 70 kDa protein 1A OS=Homo sapiens OX=9606 GN=HSPA1A PE=1 SV=1</t>
  </si>
  <si>
    <t>P05023;P05023-4;P05023-2;P05023-3;Q5TC01;Q5TC02</t>
  </si>
  <si>
    <t xml:space="preserve">ATP1A1 </t>
  </si>
  <si>
    <t>Sodium/potassium-transporting ATPase subunit alpha-1 OS=Homo sapiens OX=9606 GN=ATP1A1 PE=1 SV=1</t>
  </si>
  <si>
    <t>Q99733;Q99733-2;C9JZI7;H0YCI4;A8MXH2;C9J6D1;E9PJJ2;E9PKT8;E9PNJ7;E9PNW0;E9PS34</t>
  </si>
  <si>
    <t xml:space="preserve">NAP1L4 </t>
  </si>
  <si>
    <t>Nucleosome assembly protein 1-like 4 OS=Homo sapiens OX=9606 GN=NAP1L4 PE=1 SV=1</t>
  </si>
  <si>
    <t>P08238;Q58FF7;Q58FF6;Q58FG1</t>
  </si>
  <si>
    <t xml:space="preserve">HSP90AB1 </t>
  </si>
  <si>
    <t>Heat shock protein HSP 90-beta OS=Homo sapiens OX=9606 GN=HSP90AB1 PE=1 SV=4</t>
  </si>
  <si>
    <t>P60033;A6NMH8;E9PIF1;E9PJK1;E9PRJ8;H0YDJ9;H0YDL9;E9PM31;H0YEE2</t>
  </si>
  <si>
    <t xml:space="preserve">CD81 </t>
  </si>
  <si>
    <t>CD81 antigen OS=Homo sapiens OX=9606 GN=CD81 PE=1 SV=1</t>
  </si>
  <si>
    <t>B4DLR8;H3BNV2;H3BRK3;P15559;P15559-2;P15559-3</t>
  </si>
  <si>
    <t xml:space="preserve">NQO1 </t>
  </si>
  <si>
    <t>NAD(P)H dehydrogenase [quinone] 1 OS=Homo sapiens OX=9606 GN=NQO1 PE=1 SV=1</t>
  </si>
  <si>
    <t>O14672;C9J9B4;O14672-2</t>
  </si>
  <si>
    <t xml:space="preserve">ADAM10 </t>
  </si>
  <si>
    <t>Disintegrin and metalloproteinase domain-containing protein 10 OS=Homo sapiens OX=9606 GN=ADAM10 PE=1 SV=1</t>
  </si>
  <si>
    <t>Q9NS87;Q9NS87-2;C9JKA9;Q9NS87-4;D6RCT7</t>
  </si>
  <si>
    <t xml:space="preserve">KIF15 </t>
  </si>
  <si>
    <t>Kinesin-like protein KIF15 OS=Homo sapiens OX=9606 GN=KIF15 PE=1 SV=1</t>
  </si>
  <si>
    <t>P50995;P50995-2;H0Y6E1</t>
  </si>
  <si>
    <t xml:space="preserve">ANXA11 </t>
  </si>
  <si>
    <t>Annexin A11 OS=Homo sapiens OX=9606 GN=ANXA11 PE=1 SV=1</t>
  </si>
  <si>
    <t>Q2KHR2;H0YLX2;Q2KHR2-2</t>
  </si>
  <si>
    <t xml:space="preserve">RFX7 </t>
  </si>
  <si>
    <t>DNA-binding protein RFX7 OS=Homo sapiens OX=9606 GN=RFX7 PE=1 SV=1</t>
  </si>
  <si>
    <t>Q9Y4L1;A0A087X054;A0A087WWI4;E9PJ21;K7EQK2;Q9Y4L1-2;J3KTF1;J3QL06;J3QLE9;J3QQH7;Q9BST8</t>
  </si>
  <si>
    <t xml:space="preserve">HYOU1 </t>
  </si>
  <si>
    <t>Hypoxia up-regulated protein 1 OS=Homo sapiens OX=9606 GN=HYOU1 PE=1 SV=1</t>
  </si>
  <si>
    <t>Q7RTW8;A0A2R8YG28;Q7RTW8-4;Q7RTW8-5</t>
  </si>
  <si>
    <t xml:space="preserve">OTOA </t>
  </si>
  <si>
    <t>Otoancorin OS=Homo sapiens OX=9606 GN=OTOA PE=1 SV=1</t>
  </si>
  <si>
    <t>Q9UBS4</t>
  </si>
  <si>
    <t xml:space="preserve">DNAJB11 </t>
  </si>
  <si>
    <t>DnaJ homolog subfamily B member 11 OS=Homo sapiens OX=9606 GN=DNAJB11 PE=1 SV=1</t>
  </si>
  <si>
    <t>Q16851;A0A087WYS1;E7EUC7;Q16851-2;C9JNZ1;C9JQU9;C9JVG3;C9JWG0;C9JUW1;C9JTZ5;C9J6Q0</t>
  </si>
  <si>
    <t xml:space="preserve">UGP2 </t>
  </si>
  <si>
    <t>UTP--glucose-1-phosphate uridylyltransferase OS=Homo sapiens OX=9606 GN=UGP2 PE=1 SV=5</t>
  </si>
  <si>
    <t>Q8NG31;Q8NG31-2;H0YCZ2;E9PPJ1;Q8NG31-3;Q8NG31-4</t>
  </si>
  <si>
    <t xml:space="preserve">KNL1 </t>
  </si>
  <si>
    <t>Kinetochore scaffold 1 OS=Homo sapiens OX=9606 GN=KNL1 PE=1 SV=3</t>
  </si>
  <si>
    <t>P11277;P11277-2;P11277-3;H0YJE6</t>
  </si>
  <si>
    <t xml:space="preserve">SPTB </t>
  </si>
  <si>
    <t>Spectrin beta chain_ erythrocytic OS=Homo sapiens OX=9606 GN=SPTB PE=1 SV=5</t>
  </si>
  <si>
    <t>Q86W24</t>
  </si>
  <si>
    <t xml:space="preserve">NLRP14 </t>
  </si>
  <si>
    <t>NACHT_ LRR and PYD domains-containing protein 14 OS=Homo sapiens OX=9606 GN=NLRP14 PE=1 SV=1</t>
  </si>
  <si>
    <t>P18669;P15259</t>
  </si>
  <si>
    <t xml:space="preserve">PGAM1 </t>
  </si>
  <si>
    <t>Phosphoglycerate mutase 1 OS=Homo sapiens OX=9606 GN=PGAM1 PE=1 SV=2</t>
  </si>
  <si>
    <t>H0YKT8;H0YL69;H0YMA1;H0YMZ1;H0YN18;P25789;H0YLC2;H0YLS6;H0YMI6;H0YKS0;P25789-2</t>
  </si>
  <si>
    <t xml:space="preserve">PSMA4 </t>
  </si>
  <si>
    <t>Proteasome subunit beta type (Fragment) OS=Homo sapiens OX=9606 GN=PSMA4 PE=1 SV=8</t>
  </si>
  <si>
    <t>P29590;P29590-2;P29590-3;P29590-4;P29590-5;P29590-8;P29590-9;H3BT57;P29590-10;P29590-11;P29590-12;P29590-13;P29590-14</t>
  </si>
  <si>
    <t xml:space="preserve">PML </t>
  </si>
  <si>
    <t>Protein PML OS=Homo sapiens OX=9606 GN=PML PE=1 SV=3</t>
  </si>
  <si>
    <t>O75128;O75128-2;J3KR05;O75128-3;O75128-7;H7C1N2;O75128-6;A0A0J9YWK3;O75128-4;O75128-5;C9J9X1</t>
  </si>
  <si>
    <t xml:space="preserve">COBL </t>
  </si>
  <si>
    <t>Protein cordon-bleu OS=Homo sapiens OX=9606 GN=COBL PE=1 SV=2</t>
  </si>
  <si>
    <t>P14625;A0A1W2PRR1;Q96GW1;H0YIV0;F8W026</t>
  </si>
  <si>
    <t xml:space="preserve">HSP90B1 </t>
  </si>
  <si>
    <t>Endoplasmin OS=Homo sapiens OX=9606 GN=HSP90B1 PE=1 SV=1</t>
  </si>
  <si>
    <t>O14559;O14559-11;K7EMC2</t>
  </si>
  <si>
    <t xml:space="preserve">ARHGAP33 </t>
  </si>
  <si>
    <t>Rho GTPase-activating protein 33 OS=Homo sapiens OX=9606 GN=ARHGAP33 PE=1 SV=2</t>
  </si>
  <si>
    <t>Q96TA1;Q96TA1-2</t>
  </si>
  <si>
    <t xml:space="preserve">FAM129B </t>
  </si>
  <si>
    <t>Niban-like protein 1 OS=Homo sapiens OX=9606 GN=FAM129B PE=1 SV=3</t>
  </si>
  <si>
    <t>Q08AF3</t>
  </si>
  <si>
    <t xml:space="preserve">SLFN5 </t>
  </si>
  <si>
    <t>Schlafen family member 5 OS=Homo sapiens OX=9606 GN=SLFN5 PE=1 SV=1</t>
  </si>
  <si>
    <t>P11021;O95399;O95399-2;Q5H8X8</t>
  </si>
  <si>
    <t xml:space="preserve">HSPA5 </t>
  </si>
  <si>
    <t>Endoplasmic reticulum chaperone BiP OS=Homo sapiens OX=9606 GN=HSPA5 PE=1 SV=2</t>
  </si>
  <si>
    <t>P09972;A8MVZ9;C9J8F3;J3KSV6;J3QKP5;K7EKH5;J3QKK1</t>
  </si>
  <si>
    <t xml:space="preserve">ALDOC </t>
  </si>
  <si>
    <t>Fructose-bisphosphate aldolase C OS=Homo sapiens OX=9606 GN=ALDOC PE=1 SV=2</t>
  </si>
  <si>
    <t>F5GWQ8;J3QKW8;Q15846;R4GN76</t>
  </si>
  <si>
    <t xml:space="preserve">CLUL1 </t>
  </si>
  <si>
    <t>Clusterin OS=Homo sapiens OX=9606 GN=CLUL1 PE=1 SV=1</t>
  </si>
  <si>
    <t>P30101</t>
  </si>
  <si>
    <t>Protein disulfide-isomerase A3 OS=Homo sapiens OX=9606 GN=PDIA3 PE=1 SV=4</t>
  </si>
  <si>
    <t>O60812;A0A0G2JNQ3;A0A0G2JPF8;B2RXH8;B7ZW38;P0DMR1</t>
  </si>
  <si>
    <t xml:space="preserve">HNRNPCL1 </t>
  </si>
  <si>
    <t>Heterogeneous nuclear ribonucleoprotein C-like 1 OS=Homo sapiens OX=9606 GN=HNRNPCL1 PE=1 SV=1</t>
  </si>
  <si>
    <t>Q06323;Q06323-2;Q06323-3;H0YKK6;H0YLU2</t>
  </si>
  <si>
    <t xml:space="preserve">PSME1 </t>
  </si>
  <si>
    <t>Proteasome activator complex subunit 1 OS=Homo sapiens OX=9606 GN=PSME1 PE=1 SV=1</t>
  </si>
  <si>
    <t>A0A1W2PPS1;Q00839;Q00839-2;A0A1W2PP35;A0A1X7SBS1;Q5RI18;A0A1W2PP34;A0A1W2PPH7;A0A1W2PPL4;A0A1W2PQL0;A0A1W2PQ74;A0A1W2PRZ7;A0A1W2PQD4;A0A1W2PP22</t>
  </si>
  <si>
    <t xml:space="preserve">HNRNPU </t>
  </si>
  <si>
    <t>Heterogeneous nuclear ribonucleoprotein U OS=Homo sapiens OX=9606 GN=HNRNPU PE=1 SV=1</t>
  </si>
  <si>
    <t>O15460;O15460-2;E7ENX0;E7EPI9;E7ERI1;A8MXE0;C9JX45;C9JCP0;C9JIG4;C9JN43</t>
  </si>
  <si>
    <t xml:space="preserve">P4HA2 </t>
  </si>
  <si>
    <t>Prolyl 4-hydroxylase subunit alpha-2 OS=Homo sapiens OX=9606 GN=P4HA2 PE=1 SV=1</t>
  </si>
  <si>
    <t>P67809;H0Y449;C9J5V9;Q9Y2T7;A0A0D9SEI8;P16989;P16989-2;P16989-3</t>
  </si>
  <si>
    <t xml:space="preserve">YBX1 </t>
  </si>
  <si>
    <t>Nuclease-sensitive element-binding protein 1 OS=Homo sapiens OX=9606 GN=YBX1 PE=1 SV=3</t>
  </si>
  <si>
    <t>P29401;P29401-2;A0A0B4J1R6;E9PFF2;F8W888</t>
  </si>
  <si>
    <t xml:space="preserve">TKT </t>
  </si>
  <si>
    <t>Transketolase OS=Homo sapiens OX=9606 GN=TKT PE=1 SV=3</t>
  </si>
  <si>
    <t>Q99961;M0QYE0;M0R0I3;Q99961-2;Q99961-3</t>
  </si>
  <si>
    <t xml:space="preserve">SH3GL1 </t>
  </si>
  <si>
    <t>Endophilin-A2 OS=Homo sapiens OX=9606 GN=SH3GL1 PE=1 SV=1</t>
  </si>
  <si>
    <t>P10301</t>
  </si>
  <si>
    <t xml:space="preserve">RRAS </t>
  </si>
  <si>
    <t>Ras-related protein R-Ras OS=Homo sapiens OX=9606 GN=RRAS PE=1 SV=1</t>
  </si>
  <si>
    <t>P06753</t>
  </si>
  <si>
    <t xml:space="preserve">TPM3 </t>
  </si>
  <si>
    <t>Tropomyosin alpha-3 chain OS=Homo sapiens OX=9606 GN=TPM3 PE=1 SV=2</t>
  </si>
  <si>
    <t>Q14247;Q14247-3;Q14247-2;H0YCD9;H0YEV2</t>
  </si>
  <si>
    <t xml:space="preserve">CTTN </t>
  </si>
  <si>
    <t>Src substrate cortactin OS=Homo sapiens OX=9606 GN=CTTN PE=1 SV=2</t>
  </si>
  <si>
    <t>P60174;P60174-1;P60174-4;U3KPZ0;U3KQF3;U3KPS5</t>
  </si>
  <si>
    <t xml:space="preserve">TPI1 </t>
  </si>
  <si>
    <t>Triosephosphate isomerase OS=Homo sapiens OX=9606 GN=TPI1 PE=1 SV=3</t>
  </si>
  <si>
    <t>Q5T5P2;Q5T5P2-10;Q5T5P2-3;Q5T5P2-7;Q5T5P2-2;Q5T5P1;Q5T5P2-9</t>
  </si>
  <si>
    <t xml:space="preserve">KIAA1217 </t>
  </si>
  <si>
    <t>Sickle tail protein homolog OS=Homo sapiens OX=9606 GN=KIAA1217 PE=1 SV=2</t>
  </si>
  <si>
    <t>P26232;P26232-2;P26232-3;P26232-5;A0A0A0MRI5;A0A0A0MTJ6;P26232-4;P26232-6</t>
  </si>
  <si>
    <t xml:space="preserve">CTNNA2 </t>
  </si>
  <si>
    <t>Catenin alpha-2 OS=Homo sapiens OX=9606 GN=CTNNA2 PE=1 SV=5</t>
  </si>
  <si>
    <t>P08758;D6RBL5;D6RBE9;E9PHT9;D6RCN3</t>
  </si>
  <si>
    <t xml:space="preserve">ANXA5 </t>
  </si>
  <si>
    <t>Annexin A5 OS=Homo sapiens OX=9606 GN=ANXA5 PE=1 SV=2</t>
  </si>
  <si>
    <t>P06396;A0A0A0MS51;A0A0A0MT01;P06396-2;P06396-3;P06396-4;A0A0U1RQL8;Q5T0I0</t>
  </si>
  <si>
    <t xml:space="preserve">GSN </t>
  </si>
  <si>
    <t>Gelsolin OS=Homo sapiens OX=9606 GN=GSN PE=1 SV=1</t>
  </si>
  <si>
    <t>H3BPE7;P35637;P35637-2</t>
  </si>
  <si>
    <t xml:space="preserve">FUS </t>
  </si>
  <si>
    <t>RNA-binding protein FUS OS=Homo sapiens OX=9606 GN=FUS PE=1 SV=1</t>
  </si>
  <si>
    <t>P14618;P14618-3;B4DNK4;H3BQ34;H3BTJ2;H3BUW1;H3BT25;H3BU13;H3BN34;H3BQZ3;P30613-2</t>
  </si>
  <si>
    <t xml:space="preserve">PKM </t>
  </si>
  <si>
    <t>Pyruvate kinase PKM OS=Homo sapiens OX=9606 GN=PKM PE=1 SV=4</t>
  </si>
  <si>
    <t>P78417;P78417-3;Q5TA02;P78417-2;Q5TA01</t>
  </si>
  <si>
    <t xml:space="preserve">GSTO1 </t>
  </si>
  <si>
    <t>Glutathione S-transferase omega-1 OS=Homo sapiens OX=9606 GN=GSTO1 PE=1 SV=2</t>
  </si>
  <si>
    <t>Q14689;Q14689-5;Q14689-6;Q14689-2;Q14689-4</t>
  </si>
  <si>
    <t xml:space="preserve">DIP2A </t>
  </si>
  <si>
    <t>Disco-interacting protein 2 homolog A OS=Homo sapiens OX=9606 GN=DIP2A PE=1 SV=2</t>
  </si>
  <si>
    <t>A6QL64;A0A087X1R3;A0A1W2PNQ7;A6QL64-3;A0A087WX87;A0A087X037;A0A1W2PS33;A6QL64-4;A6QL64-5;Q8N2N9-4</t>
  </si>
  <si>
    <t xml:space="preserve">ANKRD36 </t>
  </si>
  <si>
    <t>Ankyrin repeat domain-containing protein 36A OS=Homo sapiens OX=9606 GN=ANKRD36 PE=2 SV=3</t>
  </si>
  <si>
    <t>Q06210;Q06210-2</t>
  </si>
  <si>
    <t xml:space="preserve">GFPT1 </t>
  </si>
  <si>
    <t>Glutamine--fructose-6-phosphate aminotransferase [isomerizing] 1 OS=Homo sapiens OX=9606 GN=GFPT1 PE=1 SV=3</t>
  </si>
  <si>
    <t>H3BLU7;O43488;Q8NHP1</t>
  </si>
  <si>
    <t xml:space="preserve">AKR7A2 </t>
  </si>
  <si>
    <t>Aflatoxin B1 aldehyde reductase member 2 (Fragment) OS=Homo sapiens OX=9606 GN=AKR7A2 PE=1 SV=1</t>
  </si>
  <si>
    <t>Q9ULB4</t>
  </si>
  <si>
    <t xml:space="preserve">CDH9 </t>
  </si>
  <si>
    <t>Cadherin-9 OS=Homo sapiens OX=9606 GN=CDH9 PE=2 SV=2</t>
  </si>
  <si>
    <t>P07237;H7BZ94;H0Y3Z3;I3L312;I3L398;I3NI03;I3L0S0;I3L4M2;I3L3U6;I3L3P5;I3L514;I3L1Y5</t>
  </si>
  <si>
    <t xml:space="preserve">P4HB </t>
  </si>
  <si>
    <t>Protein disulfide-isomerase OS=Homo sapiens OX=9606 GN=P4HB PE=1 SV=3</t>
  </si>
  <si>
    <t>Q15029;Q15029-2;Q15029-3</t>
  </si>
  <si>
    <t xml:space="preserve">EFTUD2 </t>
  </si>
  <si>
    <t>116 kDa U5 small nuclear ribonucleoprotein component OS=Homo sapiens OX=9606 GN=EFTUD2 PE=1 SV=1</t>
  </si>
  <si>
    <t>Q92824;B1AMG5;Q92824-2</t>
  </si>
  <si>
    <t xml:space="preserve">PCSK5 </t>
  </si>
  <si>
    <t>Proprotein convertase subtilisin/kexin type 5 OS=Homo sapiens OX=9606 GN=PCSK5 PE=1 SV=4</t>
  </si>
  <si>
    <t>Q8N7X0;H0Y334;Q8N7X0-2;H0Y333;E5RGD1</t>
  </si>
  <si>
    <t xml:space="preserve">ADGB </t>
  </si>
  <si>
    <t>Androglobin OS=Homo sapiens OX=9606 GN=ADGB PE=2 SV=3</t>
  </si>
  <si>
    <t>Q13740;Q13740-2;F5GXJ9;H7C543;Q13740-4;Q13740-3</t>
  </si>
  <si>
    <t xml:space="preserve">ALCAM </t>
  </si>
  <si>
    <t>CD166 antigen OS=Homo sapiens OX=9606 GN=ALCAM PE=1 SV=2</t>
  </si>
  <si>
    <t>A0A0A0MQR4;Q96RK0</t>
  </si>
  <si>
    <t xml:space="preserve">CIC </t>
  </si>
  <si>
    <t>Protein capicua homolog OS=Homo sapiens OX=9606 GN=CIC PE=1 SV=1</t>
  </si>
  <si>
    <t>Q15751;H0YNB1</t>
  </si>
  <si>
    <t xml:space="preserve">HERC1 </t>
  </si>
  <si>
    <t>Probable E3 ubiquitin-protein ligase HERC1 OS=Homo sapiens OX=9606 GN=HERC1 PE=1 SV=2</t>
  </si>
  <si>
    <t>O43390;O43390-2;O43390-3;O43390-4;B4DT28</t>
  </si>
  <si>
    <t xml:space="preserve">HNRNPR </t>
  </si>
  <si>
    <t>Heterogeneous nuclear ribonucleoprotein R OS=Homo sapiens OX=9606 GN=HNRNPR PE=1 SV=1</t>
  </si>
  <si>
    <t>P02545;P02545-3;P02545-6;P02545-5;P02545-4;H0YAB0;A0A0C4DGC5</t>
  </si>
  <si>
    <t xml:space="preserve">LMNA </t>
  </si>
  <si>
    <t>Prelamin-A/C OS=Homo sapiens OX=9606 GN=LMNA PE=1 SV=1</t>
  </si>
  <si>
    <t>Q5T670;Q7L590;Q7L590-2</t>
  </si>
  <si>
    <t xml:space="preserve">MCM10 </t>
  </si>
  <si>
    <t>MCM10 minichromosome maintenance deficient 10 (S. cerevisiae)_ isoform CRA_b OS=Homo sapiens OX=9606 GN=MCM10 PE=1 SV=1</t>
  </si>
  <si>
    <t>C9JDM3;C9JJ34;F6WQW2;P43487;P43487-2;C9JGV6;C9JIC6;C9JXG8</t>
  </si>
  <si>
    <t xml:space="preserve">RANBP1 </t>
  </si>
  <si>
    <t>Ran-specific GTPase-activating protein (Fragment) OS=Homo sapiens OX=9606 GN=RANBP1 PE=1 SV=8</t>
  </si>
  <si>
    <t>Q86SE9</t>
  </si>
  <si>
    <t xml:space="preserve">PCGF5 </t>
  </si>
  <si>
    <t>Polycomb group RING finger protein 5 OS=Homo sapiens OX=9606 GN=PCGF5 PE=1 SV=1</t>
  </si>
  <si>
    <t>P08648;H0YIV7</t>
  </si>
  <si>
    <t xml:space="preserve">ITGA5 </t>
  </si>
  <si>
    <t>Integrin alpha-5 OS=Homo sapiens OX=9606 GN=ITGA5 PE=1 SV=2</t>
  </si>
  <si>
    <t>Q8TF09;Q9NP97;B1AKR6;H3BNG9;H3BPA0;H3BQI1;Q7Z4M1;Q9NP97-2</t>
  </si>
  <si>
    <t xml:space="preserve">DYNLRB2 </t>
  </si>
  <si>
    <t>Dynein light chain roadblock-type 2 OS=Homo sapiens OX=9606 GN=DYNLRB2 PE=1 SV=1</t>
  </si>
  <si>
    <t>P00441;H7BYH4</t>
  </si>
  <si>
    <t xml:space="preserve">SOD1 </t>
  </si>
  <si>
    <t>Superoxide dismutase [Cu-Zn] OS=Homo sapiens OX=9606 GN=SOD1 PE=1 SV=2</t>
  </si>
  <si>
    <t>P63010;P63010-2;P63010-3;A0A087X253;A0A087WU93;A0A087WZQ6;A0A087WYD1;K7EN71;K7ERB2</t>
  </si>
  <si>
    <t xml:space="preserve">AP2B1 </t>
  </si>
  <si>
    <t>AP-2 complex subunit beta OS=Homo sapiens OX=9606 GN=AP2B1 PE=1 SV=1</t>
  </si>
  <si>
    <t>C9J066;E9PN67;Q8N4C6;Q8N4C6-10;Q8N4C6-2;Q8N4C6-4;Q8N4C6-5;Q8N4C6-7;Q8N4C6-9;H0YDJ4;H9KV85;Q8N4C6-11;Q8N4C6-6</t>
  </si>
  <si>
    <t xml:space="preserve">NIN </t>
  </si>
  <si>
    <t>Ninein OS=Homo sapiens OX=9606 GN=NIN PE=1 SV=1</t>
  </si>
  <si>
    <t>P31153;P31153-2</t>
  </si>
  <si>
    <t xml:space="preserve">MAT2A </t>
  </si>
  <si>
    <t>S-adenosylmethionine synthase isoform type-2 OS=Homo sapiens OX=9606 GN=MAT2A PE=1 SV=1</t>
  </si>
  <si>
    <t>Q12907;D6RBV2;D6RIU4;D6RDX1</t>
  </si>
  <si>
    <t xml:space="preserve">LMAN2 </t>
  </si>
  <si>
    <t>Vesicular integral-membrane protein VIP36 OS=Homo sapiens OX=9606 GN=LMAN2 PE=1 SV=1</t>
  </si>
  <si>
    <t>Q14651;C9JAM8;C9J0F3;C9J359;C9JAM3;C9JU08;C9JVY2;C9JYI1</t>
  </si>
  <si>
    <t xml:space="preserve">PLS1 </t>
  </si>
  <si>
    <t>Plastin-1 OS=Homo sapiens OX=9606 GN=PLS1 PE=1 SV=2</t>
  </si>
  <si>
    <t>P48681</t>
  </si>
  <si>
    <t xml:space="preserve">NES </t>
  </si>
  <si>
    <t>Nestin OS=Homo sapiens OX=9606 GN=NES PE=1 SV=2</t>
  </si>
  <si>
    <t>Q9HD45;Q5TB53</t>
  </si>
  <si>
    <t xml:space="preserve">TM9SF3 </t>
  </si>
  <si>
    <t>Transmembrane 9 superfamily member 3 OS=Homo sapiens OX=9606 GN=TM9SF3 PE=1 SV=2</t>
  </si>
  <si>
    <t>O75718;C9JP16</t>
  </si>
  <si>
    <t xml:space="preserve">CRTAP </t>
  </si>
  <si>
    <t>Cartilage-associated protein OS=Homo sapiens OX=9606 GN=CRTAP PE=1 SV=1</t>
  </si>
  <si>
    <t>Q8NC51;Q8NC51-2;Q8NC51-3;Q8NC51-4</t>
  </si>
  <si>
    <t xml:space="preserve">SERBP1 </t>
  </si>
  <si>
    <t>Plasminogen activator inhibitor 1 RNA-binding protein OS=Homo sapiens OX=9606 GN=SERBP1 PE=1 SV=2</t>
  </si>
  <si>
    <t>P16615;P16615-2;P16615-3;P16615-5;P16615-4;H7C5W9;A0A0C4DH86;H3BTW4</t>
  </si>
  <si>
    <t xml:space="preserve">ATP2A2 </t>
  </si>
  <si>
    <t>Sarcoplasmic/endoplasmic reticulum calcium ATPase 2 OS=Homo sapiens OX=9606 GN=ATP2A2 PE=1 SV=1</t>
  </si>
  <si>
    <t>P13645</t>
  </si>
  <si>
    <t xml:space="preserve">KRT10 </t>
  </si>
  <si>
    <t>Keratin_ type I cytoskeletal 10 OS=Homo sapiens OX=9606 GN=KRT10 PE=1 SV=6</t>
  </si>
  <si>
    <t>Q9UBC2;M0R165;Q9UBC2-2;Q9UBC2-3;Q9UBC2-4;M0R2S2</t>
  </si>
  <si>
    <t xml:space="preserve">EPS15L1 </t>
  </si>
  <si>
    <t>Epidermal growth factor receptor substrate 15-like 1 OS=Homo sapiens OX=9606 GN=EPS15L1 PE=1 SV=1</t>
  </si>
  <si>
    <t>F8VPD4;P27708</t>
  </si>
  <si>
    <t xml:space="preserve">CAD </t>
  </si>
  <si>
    <t>CAD protein OS=Homo sapiens OX=9606 GN=CAD PE=1 SV=1</t>
  </si>
  <si>
    <t>P08670;B0YJC4;B0YJC5;A0A1B0GTT5;A0A1B0GVG8;A0A1W2PQU7;F8W835;Q16352;Q9HCD6;D6RG15;P07196;Q9HCD6-2;U3KPR1</t>
  </si>
  <si>
    <t xml:space="preserve">VIM </t>
  </si>
  <si>
    <t>Vimentin OS=Homo sapiens OX=9606 GN=VIM PE=1 SV=4</t>
  </si>
  <si>
    <t>P31948;P31948-2;P31948-3;F5H783;F5GXD8</t>
  </si>
  <si>
    <t xml:space="preserve">STIP1 </t>
  </si>
  <si>
    <t>Stress-induced-phosphoprotein 1 OS=Homo sapiens OX=9606 GN=STIP1 PE=1 SV=1</t>
  </si>
  <si>
    <t>P51571;A6NLM8</t>
  </si>
  <si>
    <t xml:space="preserve">SSR4 </t>
  </si>
  <si>
    <t>Translocon-associated protein subunit delta OS=Homo sapiens OX=9606 GN=SSR4 PE=1 SV=1</t>
  </si>
  <si>
    <t>A0A087WVD1;Q96B70</t>
  </si>
  <si>
    <t xml:space="preserve">LENG9 </t>
  </si>
  <si>
    <t>Leukocyte receptor cluster member 9 OS=Homo sapiens OX=9606 GN=LENG9 PE=1 SV=1</t>
  </si>
  <si>
    <t>I3VM54;Q9Y2K7</t>
  </si>
  <si>
    <t xml:space="preserve">KDM2A </t>
  </si>
  <si>
    <t>Lysine-specific demethylase 2A OS=Homo sapiens OX=9606 GN=KDM2A PE=1 SV=1</t>
  </si>
  <si>
    <t>Q9Y6V0;Q9Y6V0-6;Q9Y6V0-3</t>
  </si>
  <si>
    <t xml:space="preserve">PCLO </t>
  </si>
  <si>
    <t>Protein piccolo OS=Homo sapiens OX=9606 GN=PCLO PE=1 SV=5</t>
  </si>
  <si>
    <t>Q8IVF4;A0A1C7CYW8;A0A0J9YY17;F5H515;A0A087WV07;A0A096LNK1;A0A0J9YWH2;H0YGZ2;Q8IVF4-2</t>
  </si>
  <si>
    <t xml:space="preserve">DNAH10 </t>
  </si>
  <si>
    <t>Dynein heavy chain 10_ axonemal OS=Homo sapiens OX=9606 GN=DNAH10 PE=1 SV=4</t>
  </si>
  <si>
    <t>P27824;P27824-2;P27824-3;D6RGY2;H0Y9Q7;D6RAU8;D6RB85;D6RDP7;D6RFL1;H0Y9H1;D6RAQ8;D6RD16;D6RHJ3</t>
  </si>
  <si>
    <t xml:space="preserve">CANX </t>
  </si>
  <si>
    <t>Calnexin OS=Homo sapiens OX=9606 GN=CANX PE=1 SV=2</t>
  </si>
  <si>
    <t>Q8N1N4;Q8N1N4-2</t>
  </si>
  <si>
    <t xml:space="preserve">KRT78 </t>
  </si>
  <si>
    <t>Keratin_ type II cytoskeletal 78 OS=Homo sapiens OX=9606 GN=KRT78 PE=1 SV=2</t>
  </si>
  <si>
    <t>Q07021;I3L3B0;I3L3Q7</t>
  </si>
  <si>
    <t xml:space="preserve">C1QBP </t>
  </si>
  <si>
    <t>Complement component 1 Q subcomponent-binding protein_ mitochondrial OS=Homo sapiens OX=9606 GN=C1QBP PE=1 SV=1</t>
  </si>
  <si>
    <t>P13667</t>
  </si>
  <si>
    <t xml:space="preserve">PDIA4 </t>
  </si>
  <si>
    <t>Protein disulfide-isomerase A4 OS=Homo sapiens OX=9606 GN=PDIA4 PE=1 SV=2</t>
  </si>
  <si>
    <t>P62258;P62258-2;K7EM20;B4DJF2;I3L3T1;K7EIT4;I3L0W5</t>
  </si>
  <si>
    <t xml:space="preserve">YWHAE </t>
  </si>
  <si>
    <t>14-3-3 protein epsilon OS=Homo sapiens OX=9606 GN=YWHAE PE=1 SV=1</t>
  </si>
  <si>
    <t>P15924;P15924-2;P15924-3</t>
  </si>
  <si>
    <t xml:space="preserve">DSP </t>
  </si>
  <si>
    <t>Desmoplakin OS=Homo sapiens OX=9606 GN=DSP PE=1 SV=3</t>
  </si>
  <si>
    <t>P09496-2;P09496;P09496-3;P09496-4;P09496-5;C9J8P9;F8WF69</t>
  </si>
  <si>
    <t>CLTA</t>
  </si>
  <si>
    <t>Isoform Non-brain of Clathrin light chain A OS=Homo sapiens OX=9606 GN=CLTA</t>
  </si>
  <si>
    <t>A0A075B7D9;Q92804;Q92804-2;A0A075B7F4</t>
  </si>
  <si>
    <t xml:space="preserve">TAF15 </t>
  </si>
  <si>
    <t>TATA-binding protein-associated factor 2N OS=Homo sapiens OX=9606 GN=TAF15 PE=1 SV=1</t>
  </si>
  <si>
    <t>P24534;C9JZW3;F2Z2G2;F8WF65</t>
  </si>
  <si>
    <t xml:space="preserve">EEF1B2 </t>
  </si>
  <si>
    <t>Elongation factor 1-beta OS=Homo sapiens OX=9606 GN=EEF1B2 PE=1 SV=3</t>
  </si>
  <si>
    <t>Q9H8Y8;Q9H8Y8-2;Q9H8Y8-3</t>
  </si>
  <si>
    <t xml:space="preserve">GORASP2 </t>
  </si>
  <si>
    <t>Golgi reassembly-stacking protein 2 OS=Homo sapiens OX=9606 GN=GORASP2 PE=1 SV=3</t>
  </si>
  <si>
    <t>P46977;P46977-2;A0A0C4DH80;E9PI32;E9PN73</t>
  </si>
  <si>
    <t xml:space="preserve">STT3A </t>
  </si>
  <si>
    <t>Dolichyl-diphosphooligosaccharide--protein glycosyltransferase subunit STT3A OS=Homo sapiens OX=9606 GN=STT3A PE=1 SV=2</t>
  </si>
  <si>
    <t>P07339;A0A1B0GV23;A0A1B0GVD5;A0A1B0GVP3;A0A1B0GW44;A0A1B0GWE8;A0A1B0GU03;A0A1B0GU92;C9JH19;F8WD96;H7C469;F8W787;H7C1V0;A0A1B0GV01</t>
  </si>
  <si>
    <t xml:space="preserve">CTSD </t>
  </si>
  <si>
    <t>Cathepsin D OS=Homo sapiens OX=9606 GN=CTSD PE=1 SV=1</t>
  </si>
  <si>
    <t>P50454;E9PPV6;E9PR70;E9PK86;E9PKH2;E9PMI5;E9PNX1;E9PIG2;E9PJH8;E9PRS3;E9PQ34;E9PLA6;H0YEP8</t>
  </si>
  <si>
    <t xml:space="preserve">SERPINH1 </t>
  </si>
  <si>
    <t>Serpin H1 OS=Homo sapiens OX=9606 GN=SERPINH1 PE=1 SV=2</t>
  </si>
  <si>
    <t>P31943;E9PCY7;G8JLB6;H0YB39;D6RBM0;E5RGV0;E7EN40;D6RIU0;H0YBD7;H0YBG7;D6R9D3;D6R9T0;D6RAM1;D6RDL0;D6RDU3;D6RF17;D6RFM3;D6RIH9;D6RIT2;D6RJ04;E7EQJ0</t>
  </si>
  <si>
    <t xml:space="preserve">HNRNPH1 </t>
  </si>
  <si>
    <t>Heterogeneous nuclear ribonucleoprotein H OS=Homo sapiens OX=9606 GN=HNRNPH1 PE=1 SV=4</t>
  </si>
  <si>
    <t>Q9P2D7;Q9P2D7-8;Q9P2D7-6</t>
  </si>
  <si>
    <t xml:space="preserve">DNAH1 </t>
  </si>
  <si>
    <t>Dynein heavy chain 1_ axonemal OS=Homo sapiens OX=9606 GN=DNAH1 PE=1 SV=5</t>
  </si>
  <si>
    <t>G3V295;G3V5Z7;P60900;G3V3I1;P60900-2;G3V3U4;P60900-3</t>
  </si>
  <si>
    <t xml:space="preserve">PSMA6 </t>
  </si>
  <si>
    <t>Proteasome subunit alpha type OS=Homo sapiens OX=9606 GN=PSMA6 PE=1 SV=1</t>
  </si>
  <si>
    <t>H0Y599;Q8N1I0;Q8N1I0-2;Q8N1I0-3;H0Y7H7;C9J637;C9J7D9;C9JDB3;F8WES4</t>
  </si>
  <si>
    <t xml:space="preserve">DOCK4 </t>
  </si>
  <si>
    <t>Dedicator of cytokinesis protein 4 (Fragment) OS=Homo sapiens OX=9606 GN=DOCK4 PE=1 SV=1</t>
  </si>
  <si>
    <t>Q5UIP0;Q5UIP0-2;H7BZN3;H7C2B5</t>
  </si>
  <si>
    <t xml:space="preserve">RIF1 </t>
  </si>
  <si>
    <t>Telomere-associated protein RIF1 OS=Homo sapiens OX=9606 GN=RIF1 PE=1 SV=2</t>
  </si>
  <si>
    <t>Q9NZZ3;Q9NZZ3-2</t>
  </si>
  <si>
    <t xml:space="preserve">CHMP5 </t>
  </si>
  <si>
    <t>Charged multivesicular body protein 5 OS=Homo sapiens OX=9606 GN=CHMP5 PE=1 SV=1</t>
  </si>
  <si>
    <t>A0A0A0MSG2;J3KNW4;Q14192</t>
  </si>
  <si>
    <t xml:space="preserve">FHL2 </t>
  </si>
  <si>
    <t>Four and a half LIM domains protein 2 OS=Homo sapiens OX=9606 GN=FHL2 PE=1 SV=1</t>
  </si>
  <si>
    <t>UP</t>
  </si>
  <si>
    <t>Q3L8U1;Q3L8U1-2;Q3L8U1-3;H3BTW3;H3BRU9;H3BSP3</t>
  </si>
  <si>
    <t xml:space="preserve">CHD9 </t>
  </si>
  <si>
    <t>Chromodomain-helicase-DNA-binding protein 9 OS=Homo sapiens OX=9606 GN=CHD9 PE=1 SV=2</t>
  </si>
  <si>
    <t>Q93045;E5RGX5;Q93045-2</t>
  </si>
  <si>
    <t xml:space="preserve">STMN2 </t>
  </si>
  <si>
    <t>Stathmin-2 OS=Homo sapiens OX=9606 GN=STMN2 PE=1 SV=3</t>
  </si>
  <si>
    <t>P08195;F5GZS6;J3KPF3;P08195-2;P08195-3;P08195-4;F5GZI0;F5H0E2</t>
  </si>
  <si>
    <t xml:space="preserve">SLC3A2 </t>
  </si>
  <si>
    <t>4F2 cell-surface antigen heavy chain OS=Homo sapiens OX=9606 GN=SLC3A2 PE=1 SV=3</t>
  </si>
  <si>
    <t>P11586;F5H2F4;V9GYY3</t>
  </si>
  <si>
    <t xml:space="preserve">MTHFD1 </t>
  </si>
  <si>
    <t>C-1-tetrahydrofolate synthase_ cytoplasmic OS=Homo sapiens OX=9606 GN=MTHFD1 PE=1 SV=3</t>
  </si>
  <si>
    <t>P53675;P53675-2;A0A087WX41;F5H5N6</t>
  </si>
  <si>
    <t xml:space="preserve">CLTCL1 </t>
  </si>
  <si>
    <t>Clathrin heavy chain 2 OS=Homo sapiens OX=9606 GN=CLTCL1 PE=1 SV=2</t>
  </si>
  <si>
    <t>Q01538;Q01538-2;A0A0G2JS52;Q6P6D5</t>
  </si>
  <si>
    <t xml:space="preserve">MYT1 </t>
  </si>
  <si>
    <t>Myelin transcription factor 1 OS=Homo sapiens OX=9606 GN=MYT1 PE=1 SV=2</t>
  </si>
  <si>
    <t>P47897;P47897-2;A0A1B0GVU9;B4DDN1;A0A0U1RQT0;A0A0U1RQM8;A0A0U1RQU2;C9J165;F2Z2V6;A0A0U1RQQ5;A0A0U1RQX5;A0A0U1RQX9;A0A1B0GTT3;H7C0R3</t>
  </si>
  <si>
    <t xml:space="preserve">QARS </t>
  </si>
  <si>
    <t>Glutamine--tRNA ligase OS=Homo sapiens OX=9606 GN=QARS PE=1 SV=1</t>
  </si>
  <si>
    <t>Q9H9B4;D6RDG7;D6RFI0;S4R2X2;D6RAE9;H0Y9J5</t>
  </si>
  <si>
    <t xml:space="preserve">SFXN1 </t>
  </si>
  <si>
    <t>Sideroflexin-1 OS=Homo sapiens OX=9606 GN=SFXN1 PE=1 SV=4</t>
  </si>
  <si>
    <t>Q96N66;Q96N66-2;Q96N66-3</t>
  </si>
  <si>
    <t xml:space="preserve">MBOAT7 </t>
  </si>
  <si>
    <t>Lysophospholipid acyltransferase 7 OS=Homo sapiens OX=9606 GN=MBOAT7 PE=1 SV=2</t>
  </si>
  <si>
    <t>Q15293;Q15293-2;E9PP27</t>
  </si>
  <si>
    <t xml:space="preserve">RCN1 </t>
  </si>
  <si>
    <t>Reticulocalbin-1 OS=Homo sapiens OX=9606 GN=RCN1 PE=1 SV=1</t>
  </si>
  <si>
    <t>P33176</t>
  </si>
  <si>
    <t xml:space="preserve">KIF5B </t>
  </si>
  <si>
    <t>Kinesin-1 heavy chain OS=Homo sapiens OX=9606 GN=KIF5B PE=1 SV=1</t>
  </si>
  <si>
    <t>H0YCK3;P55265;P55265-2;P55265-3;P55265-4;P55265-5</t>
  </si>
  <si>
    <t xml:space="preserve">ADAR </t>
  </si>
  <si>
    <t>Double-stranded RNA-specific adenosine deaminase (Fragment) OS=Homo sapiens OX=9606 GN=ADAR PE=1 SV=1</t>
  </si>
  <si>
    <t>P80723;P80723-2</t>
  </si>
  <si>
    <t xml:space="preserve">BASP1 </t>
  </si>
  <si>
    <t>Brain acid soluble protein 1 OS=Homo sapiens OX=9606 GN=BASP1 PE=1 SV=2</t>
  </si>
  <si>
    <t>O75534;O75534-2;O75534-3;O75534-4;E9PLT0;E9PLD4;E9PKN4</t>
  </si>
  <si>
    <t xml:space="preserve">CSDE1 </t>
  </si>
  <si>
    <t>Cold shock domain-containing protein E1 OS=Homo sapiens OX=9606 GN=CSDE1 PE=1 SV=2</t>
  </si>
  <si>
    <t>P54886;P54886-2</t>
  </si>
  <si>
    <t xml:space="preserve">ALDH18A1 </t>
  </si>
  <si>
    <t>Delta-1-pyrroline-5-carboxylate synthase OS=Homo sapiens OX=9606 GN=ALDH18A1 PE=1 SV=2</t>
  </si>
  <si>
    <t>P61106;X6RFL8</t>
  </si>
  <si>
    <t xml:space="preserve">RAB14 </t>
  </si>
  <si>
    <t>Ras-related protein Rab-14 OS=Homo sapiens OX=9606 GN=RAB14 PE=1 SV=4</t>
  </si>
  <si>
    <t>P13987;A0A2U3TZL5;E9PNW4;E9PR17;H0YET2</t>
  </si>
  <si>
    <t xml:space="preserve">CD59 </t>
  </si>
  <si>
    <t>CD59 glycoprotein OS=Homo sapiens OX=9606 GN=CD59 PE=1 SV=1</t>
  </si>
  <si>
    <t>Q14203;E7EX90;Q14203-3;Q14203-4;Q14203-6;Q14203-2;Q14203-5;Q6AWB1;E7EWF7</t>
  </si>
  <si>
    <t xml:space="preserve">DCTN1 </t>
  </si>
  <si>
    <t>Dynactin subunit 1 OS=Homo sapiens OX=9606 GN=DCTN1 PE=1 SV=3</t>
  </si>
  <si>
    <t>Q9P2J5;Q9P2J5-2;Q9P2J5-3;A0A087WXY1</t>
  </si>
  <si>
    <t xml:space="preserve">LARS </t>
  </si>
  <si>
    <t>Leucine--tRNA ligase_ cytoplasmic OS=Homo sapiens OX=9606 GN=LARS PE=1 SV=2</t>
  </si>
  <si>
    <t>Q969V3;Q969V3-2;K7EMW4;A0A0C4DGP7;K7ELZ9;K7EN96;K7ENM2</t>
  </si>
  <si>
    <t xml:space="preserve">NCLN </t>
  </si>
  <si>
    <t>Nicalin OS=Homo sapiens OX=9606 GN=NCLN PE=1 SV=2</t>
  </si>
  <si>
    <t>Q15046;Q15046-2</t>
  </si>
  <si>
    <t xml:space="preserve">KARS </t>
  </si>
  <si>
    <t>Lysine--tRNA ligase OS=Homo sapiens OX=9606 GN=KARS PE=1 SV=3</t>
  </si>
  <si>
    <t>C9IZG4;O60888;O60888-2;O60888-3;C9IZQ5</t>
  </si>
  <si>
    <t xml:space="preserve">CUTA </t>
  </si>
  <si>
    <t>Protein CutA OS=Homo sapiens OX=9606 GN=CUTA PE=1 SV=1</t>
  </si>
  <si>
    <t>A0A087WZC3;Q15431;Q5VXJ5</t>
  </si>
  <si>
    <t xml:space="preserve">SYCP1 </t>
  </si>
  <si>
    <t>Synaptonemal complex protein 1 OS=Homo sapiens OX=9606 GN=SYCP1 PE=1 SV=1</t>
  </si>
  <si>
    <t>Q8NEZ3;D6R9P6;Q8NEZ3-2</t>
  </si>
  <si>
    <t xml:space="preserve">WDR19 </t>
  </si>
  <si>
    <t>WD repeat-containing protein 19 OS=Homo sapiens OX=9606 GN=WDR19 PE=1 SV=2</t>
  </si>
  <si>
    <t>D6RF86;P55285;P55285-2</t>
  </si>
  <si>
    <t xml:space="preserve">CDH6 </t>
  </si>
  <si>
    <t>Cadherin-6 OS=Homo sapiens OX=9606 GN=CDH6 PE=1 SV=1</t>
  </si>
  <si>
    <t>P28482;P28482-2;B3KR49;E9PBK7;E9PJF0;E9PQW4;H0YDH9;P27361;P27361-2;P27361-3</t>
  </si>
  <si>
    <t xml:space="preserve">MAPK1 </t>
  </si>
  <si>
    <t>Mitogen-activated protein kinase 1 OS=Homo sapiens OX=9606 GN=MAPK1 PE=1 SV=3</t>
  </si>
  <si>
    <t>Q15018</t>
  </si>
  <si>
    <t xml:space="preserve">ABRAXAS2 </t>
  </si>
  <si>
    <t>BRISC complex subunit Abraxas 2 OS=Homo sapiens OX=9606 GN=ABRAXAS2 PE=1 SV=2</t>
  </si>
  <si>
    <t>P04181;P04181-2;Q96K76-3</t>
  </si>
  <si>
    <t xml:space="preserve">OAT </t>
  </si>
  <si>
    <t>Ornithine aminotransferase_ mitochondrial OS=Homo sapiens OX=9606 GN=OAT PE=1 SV=1</t>
  </si>
  <si>
    <t>Q15149;Q15149-2;Q15149-4;Q15149-5;Q15149-6;Q15149-7;Q15149-8;Q15149-9;E9PMV1;H0YDN1;E9PKG0;E9PIA2;E9PQ28</t>
  </si>
  <si>
    <t xml:space="preserve">PLEC </t>
  </si>
  <si>
    <t>Plectin OS=Homo sapiens OX=9606 GN=PLEC PE=1 SV=3</t>
  </si>
  <si>
    <t>Q9Y4K0;H0YAP6</t>
  </si>
  <si>
    <t xml:space="preserve">LOXL2 </t>
  </si>
  <si>
    <t>Lysyl oxidase homolog 2 OS=Homo sapiens OX=9606 GN=LOXL2 PE=1 SV=1</t>
  </si>
  <si>
    <t>O00410;O00410-3;H0Y8C6;O00410-2;E7EQT5;E7ETV3;E7EV12;C9JMV5;C9JZ53;E7EWK4;E7EX05;H0Y3V4;C9J875;C9JQT6;C9JXE0;C9JZD8;E7ESA1;E7ESZ1;E7ETV8</t>
  </si>
  <si>
    <t xml:space="preserve">IPO5 </t>
  </si>
  <si>
    <t>Importin-5 OS=Homo sapiens OX=9606 GN=IPO5 PE=1 SV=4</t>
  </si>
  <si>
    <t>P05141;V9GYG0</t>
  </si>
  <si>
    <t xml:space="preserve">SLC25A5 </t>
  </si>
  <si>
    <t>ADP/ATP translocase 2 OS=Homo sapiens OX=9606 GN=SLC25A5 PE=1 SV=7</t>
  </si>
  <si>
    <t>P05455;E7ERC4;E9PFL9;E9PGX9</t>
  </si>
  <si>
    <t xml:space="preserve">SSB </t>
  </si>
  <si>
    <t>Lupus La protein OS=Homo sapiens OX=9606 GN=SSB PE=1 SV=2</t>
  </si>
  <si>
    <t>O95071;E7EMW7;O95071-2;E5RFK7</t>
  </si>
  <si>
    <t xml:space="preserve">UBR5 </t>
  </si>
  <si>
    <t>E3 ubiquitin-protein ligase UBR5 OS=Homo sapiens OX=9606 GN=UBR5 PE=1 SV=2</t>
  </si>
  <si>
    <t>Q13464;A0A0U1RQV4</t>
  </si>
  <si>
    <t xml:space="preserve">ROCK1 </t>
  </si>
  <si>
    <t>Rho-associated protein kinase 1 OS=Homo sapiens OX=9606 GN=ROCK1 PE=1 SV=1</t>
  </si>
  <si>
    <t>O60518;A0A096LPA6;A0A096LNS2</t>
  </si>
  <si>
    <t xml:space="preserve">RANBP6 </t>
  </si>
  <si>
    <t>Ran-binding protein 6 OS=Homo sapiens OX=9606 GN=RANBP6 PE=1 SV=2</t>
  </si>
  <si>
    <t>J3KQ32;Q9NTK5;Q9NTK5-3;C9JTK6;Q9NTK5-2</t>
  </si>
  <si>
    <t xml:space="preserve">OLA1 </t>
  </si>
  <si>
    <t>Obg-like ATPase 1 OS=Homo sapiens OX=9606 GN=OLA1 PE=1 SV=1</t>
  </si>
  <si>
    <t>P62861;E9PR30</t>
  </si>
  <si>
    <t xml:space="preserve">FAU </t>
  </si>
  <si>
    <t>40S ribosomal protein S30 OS=Homo sapiens OX=9606 GN=FAU PE=1 SV=1</t>
  </si>
  <si>
    <t>P15531;P15531-2;E7ERL0;E5RHP0;C9K028;D6RJC3;E9PG59;E9PHC0</t>
  </si>
  <si>
    <t xml:space="preserve">NME1 </t>
  </si>
  <si>
    <t>Nucleoside diphosphate kinase A OS=Homo sapiens OX=9606 GN=NME1 PE=1 SV=1</t>
  </si>
  <si>
    <t>Q02878;F8VZ45;U3KQR5;F8VR69;F8VU16;F8VWR1;F8VZA3</t>
  </si>
  <si>
    <t xml:space="preserve">RPL6 </t>
  </si>
  <si>
    <t>60S ribosomal protein L6 OS=Homo sapiens OX=9606 GN=RPL6 PE=1 SV=3</t>
  </si>
  <si>
    <t>Q8TER5;Q8TER5-3;Q8TER5-4;Q8TER5-2</t>
  </si>
  <si>
    <t xml:space="preserve">ARHGEF40 </t>
  </si>
  <si>
    <t>Rho guanine nucleotide exchange factor 40 OS=Homo sapiens OX=9606 GN=ARHGEF40 PE=1 SV=3</t>
  </si>
  <si>
    <t>A0A2R8YCS7;A0A2R8YD90;Q9Y3Z3;Q9Y3Z3-4;A0A2R8Y5D2;A0A2R8YF51;Q9Y3Z3-3;A0A2R8Y586;A0A2R8Y755;A0A2R8Y7R5;A0A2R8YG48</t>
  </si>
  <si>
    <t xml:space="preserve">SAMHD1 </t>
  </si>
  <si>
    <t>Deoxynucleoside triphosphate triphosphohydrolase SAMHD1 OS=Homo sapiens OX=9606 GN=SAMHD1 PE=1 SV=1</t>
  </si>
  <si>
    <t>Q13509;A0A0B4J269;Q13509-2;G3V2A3;G3V2N6;G3V2R8;G3V3R4;G3V5W4</t>
  </si>
  <si>
    <t xml:space="preserve">TUBB3 </t>
  </si>
  <si>
    <t>Tubulin beta-3 chain OS=Homo sapiens OX=9606 GN=TUBB3 PE=1 SV=2</t>
  </si>
  <si>
    <t>P14868;P14868-2;H7BZ35;H7C278;C9J7S3;C9JLC1</t>
  </si>
  <si>
    <t xml:space="preserve">DARS </t>
  </si>
  <si>
    <t>Aspartate--tRNA ligase_ cytoplasmic OS=Homo sapiens OX=9606 GN=DARS PE=1 SV=2</t>
  </si>
  <si>
    <t>Q13177;H7C1X3;B3KNX7;E9PM17;H0YCG5;Q13153;Q13153-2</t>
  </si>
  <si>
    <t xml:space="preserve">PAK2 </t>
  </si>
  <si>
    <t>Serine/threonine-protein kinase PAK 2 OS=Homo sapiens OX=9606 GN=PAK2 PE=1 SV=3</t>
  </si>
  <si>
    <t>Q6NV74;C9JFM2;C9JK00;C9JXD6</t>
  </si>
  <si>
    <t xml:space="preserve">KIAA1211L </t>
  </si>
  <si>
    <t>Uncharacterized protein KIAA1211-like OS=Homo sapiens OX=9606 GN=KIAA1211L PE=1 SV=3</t>
  </si>
  <si>
    <t>A8MPP1;Q96FC9-2;Q96FC9-3;Q96FC9-4;C9K0E8;F5H235;F6WZM0;Q92771;Q96FC9;B4DMS8;F5GXJ8;Q96FC9-5</t>
  </si>
  <si>
    <t xml:space="preserve">DDX11L8 </t>
  </si>
  <si>
    <t>Putative ATP-dependent RNA helicase DDX11-like protein 8 OS=Homo sapiens OX=9606 GN=DDX11L8 PE=1 SV=1</t>
  </si>
  <si>
    <t>P63096;P63096-2;C9JPP4</t>
  </si>
  <si>
    <t xml:space="preserve">GNAI1 </t>
  </si>
  <si>
    <t>Guanine nucleotide-binding protein G(i) subunit alpha-1 OS=Homo sapiens OX=9606 GN=GNAI1 PE=1 SV=2</t>
  </si>
  <si>
    <t>Q0VF96;Q0VF96-2</t>
  </si>
  <si>
    <t xml:space="preserve">CGNL1 </t>
  </si>
  <si>
    <t>Cingulin-like protein 1 OS=Homo sapiens OX=9606 GN=CGNL1 PE=1 SV=2</t>
  </si>
  <si>
    <t>O14654</t>
  </si>
  <si>
    <t xml:space="preserve">IRS4 </t>
  </si>
  <si>
    <t>Insulin receptor substrate 4 OS=Homo sapiens OX=9606 GN=IRS4 PE=1 SV=1</t>
  </si>
  <si>
    <t>P21817;P21817-3;P21817-2;M0R014;A0A1B0GVS2;M0R127</t>
  </si>
  <si>
    <t xml:space="preserve">RYR1 </t>
  </si>
  <si>
    <t>Ryanodine receptor 1 OS=Homo sapiens OX=9606 GN=RYR1 PE=1 SV=3</t>
  </si>
  <si>
    <t>Q9BVQ7;Q9BVQ7-2;Q9BVQ7-3</t>
  </si>
  <si>
    <t xml:space="preserve">SPATA5L1 </t>
  </si>
  <si>
    <t>Spermatogenesis-associated protein 5-like protein 1 OS=Homo sapiens OX=9606 GN=SPATA5L1 PE=1 SV=2</t>
  </si>
  <si>
    <t>P35658;A0A0A0MSW3;P35658-2;P35658-3;P35658-4</t>
  </si>
  <si>
    <t xml:space="preserve">NUP214 </t>
  </si>
  <si>
    <t>Nuclear pore complex protein Nup214 OS=Homo sapiens OX=9606 GN=NUP214 PE=1 SV=2</t>
  </si>
  <si>
    <t>Q53FD0;H0YE08;J3KMY6;Q53FD0-2</t>
  </si>
  <si>
    <t xml:space="preserve">ZC2HC1C </t>
  </si>
  <si>
    <t>Zinc finger C2HC domain-containing protein 1C OS=Homo sapiens OX=9606 GN=ZC2HC1C PE=1 SV=3</t>
  </si>
  <si>
    <t>Q8NCM8;Q8NCM8-2;H0YDE0;Q8NCM8-3</t>
  </si>
  <si>
    <t xml:space="preserve">DYNC2H1 </t>
  </si>
  <si>
    <t>Cytoplasmic dynein 2 heavy chain 1 OS=Homo sapiens OX=9606 GN=DYNC2H1 PE=1 SV=4</t>
  </si>
  <si>
    <t>P52306;P52306-2;P52306-3;P52306-5;P52306-6;P52306-4;D6RHH8;D6RHZ7;H0Y8M2</t>
  </si>
  <si>
    <t xml:space="preserve">RAP1GDS1 </t>
  </si>
  <si>
    <t>Rap1 GTPase-GDP dissociation stimulator 1 OS=Homo sapiens OX=9606 GN=RAP1GDS1 PE=1 SV=3</t>
  </si>
  <si>
    <t>M0R0F3;Q6ZN19;Q6ZN19-2;Q6ZN19-3</t>
  </si>
  <si>
    <t xml:space="preserve">ZNF841 </t>
  </si>
  <si>
    <t>Zinc finger protein 841 (Fragment) OS=Homo sapiens OX=9606 GN=ZNF841 PE=1 SV=1</t>
  </si>
  <si>
    <t>P30559</t>
  </si>
  <si>
    <t xml:space="preserve">OXTR </t>
  </si>
  <si>
    <t>Oxytocin receptor OS=Homo sapiens OX=9606 GN=OXTR PE=2 SV=2</t>
  </si>
  <si>
    <t>Q99613;B5ME19;Q99613-2;H3BPE3</t>
  </si>
  <si>
    <t xml:space="preserve">EIF3C </t>
  </si>
  <si>
    <t>Eukaryotic translation initiation factor 3 subunit C OS=Homo sapiens OX=9606 GN=EIF3C PE=1 SV=1</t>
  </si>
  <si>
    <t>Q12789;Q12789-3;H3BU37</t>
  </si>
  <si>
    <t xml:space="preserve">GTF3C1 </t>
  </si>
  <si>
    <t>General transcription factor 3C polypeptide 1 OS=Homo sapiens OX=9606 GN=GTF3C1 PE=1 SV=4</t>
  </si>
  <si>
    <t>Q92608;E7ERW7;E5RFJ0;F6S220;Q92608-2;H0YB76</t>
  </si>
  <si>
    <t xml:space="preserve">DOCK2 </t>
  </si>
  <si>
    <t>Dedicator of cytokinesis protein 2 OS=Homo sapiens OX=9606 GN=DOCK2 PE=1 SV=2</t>
  </si>
  <si>
    <t>Q14789;Q14789-2;Q14789-3;Q14789-4;E7EU81;H0Y867</t>
  </si>
  <si>
    <t xml:space="preserve">GOLGB1 </t>
  </si>
  <si>
    <t>Golgin subfamily B member 1 OS=Homo sapiens OX=9606 GN=GOLGB1 PE=1 SV=2</t>
  </si>
  <si>
    <t>E9PJP2;Q5TF21;H3BRB8</t>
  </si>
  <si>
    <t xml:space="preserve">SOGA3 </t>
  </si>
  <si>
    <t>Protein SOGA3 OS=Homo sapiens OX=9606 GN=SOGA3 PE=1 SV=1</t>
  </si>
  <si>
    <t>M0R0Y3;Q9Y230;Q9Y230-2</t>
  </si>
  <si>
    <t xml:space="preserve">RUVBL2 </t>
  </si>
  <si>
    <t>RuvB-like helicase OS=Homo sapiens OX=9606 GN=RUVBL2 PE=1 SV=1</t>
  </si>
  <si>
    <t>Q8IWA5;Q8IWA5-2;Q8IWA5-3</t>
  </si>
  <si>
    <t xml:space="preserve">SLC44A2 </t>
  </si>
  <si>
    <t>Choline transporter-like protein 2 OS=Homo sapiens OX=9606 GN=SLC44A2 PE=1 SV=3</t>
  </si>
  <si>
    <t>Q6NVV1</t>
  </si>
  <si>
    <t xml:space="preserve">RPL13AP3 </t>
  </si>
  <si>
    <t>Putative 60S ribosomal protein L13a protein RPL13AP3 OS=Homo sapiens OX=9606 GN=RPL13AP3 PE=5 SV=1</t>
  </si>
  <si>
    <t>Q2LD37;Q2LD37-4;Q2LD37-7;Q2LD37-6;H0Y781;H3BLT5;Q2LD37-2;H7C0Y8</t>
  </si>
  <si>
    <t xml:space="preserve">KIAA1109 </t>
  </si>
  <si>
    <t>Transmembrane protein KIAA1109 OS=Homo sapiens OX=9606 GN=KIAA1109 PE=1 SV=2</t>
  </si>
  <si>
    <t>A0A0A0MT08;Q68CQ1;Q68CQ1-1;Q68CQ1-9;F8W8P2;Q68CQ1-2;F8WC02;F8WE25;Q68CQ1-8;Q68CQ1-4</t>
  </si>
  <si>
    <t xml:space="preserve">MROH7-TTC4 </t>
  </si>
  <si>
    <t>MROH7-TTC4 readthrough (NMD candidate) OS=Homo sapiens OX=9606 GN=MROH7-TTC4 PE=4 SV=1</t>
  </si>
  <si>
    <t>Q4KWH8;A0A2U3TZV8;Q4KWH8-2;Q4KWH8-3;Q4KWH8-4</t>
  </si>
  <si>
    <t xml:space="preserve">PLCH1 </t>
  </si>
  <si>
    <t>1-phosphatidylinositol 4_5-bisphosphate phosphodiesterase eta-1 OS=Homo sapiens OX=9606 GN=PLCH1 PE=1 SV=1</t>
  </si>
  <si>
    <t>Q8WX93;Q8WX93-5;Q8WX93-2;Q8WX93-9;Q8WX93-3;Q8WX93-8;Q8WX93-4;Q8WX93-7;H0YA05;F8WA26</t>
  </si>
  <si>
    <t xml:space="preserve">PALLD </t>
  </si>
  <si>
    <t>Palladin OS=Homo sapiens OX=9606 GN=PALLD PE=1 SV=3</t>
  </si>
  <si>
    <t>P20337;O95716;P20336;Q96E17;S4R3Q3</t>
  </si>
  <si>
    <t xml:space="preserve">RAB3B </t>
  </si>
  <si>
    <t>Ras-related protein Rab-3B OS=Homo sapiens OX=9606 GN=RAB3B PE=1 SV=2</t>
  </si>
  <si>
    <t>E9PD68;Q14194;Q14194-2</t>
  </si>
  <si>
    <t xml:space="preserve">CRMP1 </t>
  </si>
  <si>
    <t>Dihydropyrimidinase-related protein 1 OS=Homo sapiens OX=9606 GN=CRMP1 PE=1 SV=1</t>
  </si>
  <si>
    <t>A0A1B0GVP4</t>
  </si>
  <si>
    <t xml:space="preserve">LCORL </t>
  </si>
  <si>
    <t>Ligand-dependent nuclear receptor corepressor-like protein OS=Homo sapiens OX=9606 GN=LCORL PE=1 SV=1</t>
  </si>
  <si>
    <t>H0Y786;H7BZD5;H0Y3P5</t>
  </si>
  <si>
    <t xml:space="preserve">NEB </t>
  </si>
  <si>
    <t>Nebulin (Fragment) OS=Homo sapiens OX=9606 GN=NEB PE=1 SV=1</t>
  </si>
  <si>
    <t>Q13557;D6R938;E9PBG7;E9PF82;Q13557-10;Q13557-11;Q13557-12;Q13557-3;Q13557-4;Q13557-5;Q13557-6;Q13557-8;Q13557-9;H0Y9J2;H0Y9C2;A0A2Q3DQE3;Q13555-10;Q13555-11;Q13555-2;Q13555-3;Q13555-5;Q13555-7;Q13555-8;Q13555-9;Q5SWX3;Q8WU40;Q9UQM7;Q9UQM7-2;D6RHX9;E7EQE4;H0Y6G2</t>
  </si>
  <si>
    <t xml:space="preserve">CAMK2D </t>
  </si>
  <si>
    <t>Calcium/calmodulin-dependent protein kinase type II subunit delta OS=Homo sapiens OX=9606 GN=CAMK2D PE=1 SV=3</t>
  </si>
  <si>
    <t>O43795;E9PDF6;O43795-2;E7EQD9;C9JYW1;C9JUP5;C9K0I9;H7C2Y7</t>
  </si>
  <si>
    <t xml:space="preserve">MYO1B </t>
  </si>
  <si>
    <t>Unconventional myosin-Ib OS=Homo sapiens OX=9606 GN=MYO1B PE=1 SV=3</t>
  </si>
  <si>
    <t>P59923</t>
  </si>
  <si>
    <t xml:space="preserve">ZNF445 </t>
  </si>
  <si>
    <t>Zinc finger protein 445 OS=Homo sapiens OX=9606 GN=ZNF445 PE=1 SV=1</t>
  </si>
  <si>
    <t>P17812;P17812-2</t>
  </si>
  <si>
    <t xml:space="preserve">CTPS1 </t>
  </si>
  <si>
    <t>CTP synthase 1 OS=Homo sapiens OX=9606 GN=CTPS1 PE=1 SV=2</t>
  </si>
  <si>
    <t>E9PJL7;E9PR44;E9PRA8;P02511;A0A024R3B9;E9PNH7;E9PS12</t>
  </si>
  <si>
    <t xml:space="preserve">CRYAB </t>
  </si>
  <si>
    <t>Alpha-crystallin B chain (Fragment) OS=Homo sapiens OX=9606 GN=CRYAB PE=1 SV=8</t>
  </si>
  <si>
    <t>Q6DRA6;Q6DN03</t>
  </si>
  <si>
    <t xml:space="preserve">HIST2H2BD </t>
  </si>
  <si>
    <t>Putative histone H2B type 2-D OS=Homo sapiens OX=9606 GN=HIST2H2BD PE=5 SV=3</t>
  </si>
  <si>
    <t>Q9Y2A7;Q9Y2A7-2</t>
  </si>
  <si>
    <t xml:space="preserve">NCKAP1 </t>
  </si>
  <si>
    <t>Nck-associated protein 1 OS=Homo sapiens OX=9606 GN=NCKAP1 PE=1 SV=1</t>
  </si>
  <si>
    <t>Q13200;Q13200-3;Q13200-2;H7C2Q3;C9JPC0</t>
  </si>
  <si>
    <t xml:space="preserve">PSMD2 </t>
  </si>
  <si>
    <t>26S proteasome non-ATPase regulatory subunit 2 OS=Homo sapiens OX=9606 GN=PSMD2 PE=1 SV=3</t>
  </si>
  <si>
    <t>C9JFR7;P99999</t>
  </si>
  <si>
    <t xml:space="preserve">CYCS </t>
  </si>
  <si>
    <t>Cytochrome c (Fragment) OS=Homo sapiens OX=9606 GN=CYCS PE=1 SV=1</t>
  </si>
  <si>
    <t>P60891;B1ALA9;A0A2R8Y7H4;P60891-2;B7ZB02;A0A0B4J207;P21108;B1ALA7;H7C540;Q15244</t>
  </si>
  <si>
    <t xml:space="preserve">PRPS1 </t>
  </si>
  <si>
    <t>Ribose-phosphate pyrophosphokinase 1 OS=Homo sapiens OX=9606 GN=PRPS1 PE=1 SV=2</t>
  </si>
  <si>
    <t>Q6ZMW3;Q6ZMW3-2</t>
  </si>
  <si>
    <t xml:space="preserve">EML6 </t>
  </si>
  <si>
    <t>Echinoderm microtubule-associated protein-like 6 OS=Homo sapiens OX=9606 GN=EML6 PE=2 SV=2</t>
  </si>
  <si>
    <t>Q9NR31;D6RAA2;D6RD69;D6RDB2;Q5SQT8;Q9Y6B6;X1WI22</t>
  </si>
  <si>
    <t xml:space="preserve">SAR1A </t>
  </si>
  <si>
    <t>GTP-binding protein SAR1a OS=Homo sapiens OX=9606 GN=SAR1A PE=1 SV=1</t>
  </si>
  <si>
    <t>A0A087WUS0;A0A2R8Y849;A0A2R8YD14;E7ETK0;P62847;P62847-2;P62847-3;P62847-4;A0A2R8Y8A0</t>
  </si>
  <si>
    <t xml:space="preserve">RPS24 </t>
  </si>
  <si>
    <t>40S ribosomal protein S24 OS=Homo sapiens OX=9606 GN=RPS24 PE=1 SV=1</t>
  </si>
  <si>
    <t>Q96HE7;G3V3E6;G3V5B3;G3V503</t>
  </si>
  <si>
    <t xml:space="preserve">ERO1A </t>
  </si>
  <si>
    <t>ERO1-like protein alpha OS=Homo sapiens OX=9606 GN=ERO1A PE=1 SV=2</t>
  </si>
  <si>
    <t>Q8WXG1</t>
  </si>
  <si>
    <t xml:space="preserve">RSAD2 </t>
  </si>
  <si>
    <t>Radical S-adenosyl methionine domain-containing protein 2 OS=Homo sapiens OX=9606 GN=RSAD2 PE=1 SV=1</t>
  </si>
  <si>
    <t>O60229;J3QSW6;H7BXZ5;C9IZQ6;O60229-2;O60229-3;O60229-4</t>
  </si>
  <si>
    <t xml:space="preserve">KALRN </t>
  </si>
  <si>
    <t>Kalirin OS=Homo sapiens OX=9606 GN=KALRN PE=1 SV=2</t>
  </si>
  <si>
    <t>Q9BXL7</t>
  </si>
  <si>
    <t xml:space="preserve">CARD11 </t>
  </si>
  <si>
    <t>Caspase recruitment domain-containing protein 11 OS=Homo sapiens OX=9606 GN=CARD11 PE=1 SV=3</t>
  </si>
  <si>
    <t>Q96DT6;A6NGQ4;H7BZW5</t>
  </si>
  <si>
    <t xml:space="preserve">ATG4C </t>
  </si>
  <si>
    <t>Cysteine protease ATG4C OS=Homo sapiens OX=9606 GN=ATG4C PE=1 SV=1</t>
  </si>
  <si>
    <t>P12111;P12111-2;E7ENL6;P12111-4;P12111-3;P12111-5;C9JNG9</t>
  </si>
  <si>
    <t xml:space="preserve">COL6A3 </t>
  </si>
  <si>
    <t>Collagen alpha-3(VI) chain OS=Homo sapiens OX=9606 GN=COL6A3 PE=1 SV=5</t>
  </si>
  <si>
    <t>Q8IW52</t>
  </si>
  <si>
    <t xml:space="preserve">SLITRK4 </t>
  </si>
  <si>
    <t>SLIT and NTRK-like protein 4 OS=Homo sapiens OX=9606 GN=SLITRK4 PE=1 SV=1</t>
  </si>
  <si>
    <t>P52179;P52179-2;A8MX12</t>
  </si>
  <si>
    <t xml:space="preserve">MYOM1 </t>
  </si>
  <si>
    <t>Myomesin-1 OS=Homo sapiens OX=9606 GN=MYOM1 PE=1 SV=2</t>
  </si>
  <si>
    <t>A0A0J9YY01;Q96JP2;A0A286YF23;A0A0J9YW50;A0A0J9YYJ7;A0A2R8YFM0;A0A0J9YXD6</t>
  </si>
  <si>
    <t xml:space="preserve">MYO15B </t>
  </si>
  <si>
    <t>Unconventional myosin-XVB OS=Homo sapiens OX=9606 GN=MYO15B PE=1 SV=1</t>
  </si>
  <si>
    <t>Q04760</t>
  </si>
  <si>
    <t xml:space="preserve">GLO1 </t>
  </si>
  <si>
    <t>Lactoylglutathione lyase OS=Homo sapiens OX=9606 GN=GLO1 PE=1 SV=4</t>
  </si>
  <si>
    <t>Q16222;Q16222-3;Q16222-2</t>
  </si>
  <si>
    <t xml:space="preserve">UAP1 </t>
  </si>
  <si>
    <t>UDP-N-acetylhexosamine pyrophosphorylase OS=Homo sapiens OX=9606 GN=UAP1 PE=1 SV=3</t>
  </si>
  <si>
    <t>P05060</t>
  </si>
  <si>
    <t xml:space="preserve">CHGB </t>
  </si>
  <si>
    <t>Secretogranin-1 OS=Homo sapiens OX=9606 GN=CHGB PE=1 SV=2</t>
  </si>
  <si>
    <t>A6NHL2;A6NHL2-2</t>
  </si>
  <si>
    <t xml:space="preserve">TUBAL3 </t>
  </si>
  <si>
    <t>Tubulin alpha chain-like 3 OS=Homo sapiens OX=9606 GN=TUBAL3 PE=1 SV=2</t>
  </si>
  <si>
    <t>P60903</t>
  </si>
  <si>
    <t xml:space="preserve">S100A10 </t>
  </si>
  <si>
    <t>Protein S100-A10 OS=Homo sapiens OX=9606 GN=S100A10 PE=1 SV=2</t>
  </si>
  <si>
    <t>Q00765;E2QRG8;B7Z332;B7Z510;H0Y8J8;Q00765-2</t>
  </si>
  <si>
    <t xml:space="preserve">REEP5 </t>
  </si>
  <si>
    <t>Receptor expression-enhancing protein 5 OS=Homo sapiens OX=9606 GN=REEP5 PE=1 SV=3</t>
  </si>
  <si>
    <t>D6RFM5;P31040;P31040-2;A0A087X1I3;P31040-3</t>
  </si>
  <si>
    <t xml:space="preserve">SDHA </t>
  </si>
  <si>
    <t>Succinate dehydrogenase [ubiquinone] flavoprotein subunit_ mitochondrial OS=Homo sapiens OX=9606 GN=SDHA PE=1 SV=1</t>
  </si>
  <si>
    <t>A0A0U1RRM6;Q8N8S7;Q8N8S7-2;Q8N8S7-3;A0A075B6E5;A0A0U1RQP7</t>
  </si>
  <si>
    <t xml:space="preserve">ENAH </t>
  </si>
  <si>
    <t>Protein enabled homolog OS=Homo sapiens OX=9606 GN=ENAH PE=1 SV=1</t>
  </si>
  <si>
    <t>Q9UQ35;Q9UQ35-2;A0A087X1W1;I3L182;I3L1C0;I3L1I8;I3L4D8;Q9UQ35-3</t>
  </si>
  <si>
    <t xml:space="preserve">SRRM2 </t>
  </si>
  <si>
    <t>Serine/arginine repetitive matrix protein 2 OS=Homo sapiens OX=9606 GN=SRRM2 PE=1 SV=2</t>
  </si>
  <si>
    <t>O75886;O75886-2</t>
  </si>
  <si>
    <t xml:space="preserve">STAM2 </t>
  </si>
  <si>
    <t>Signal transducing adapter molecule 2 OS=Homo sapiens OX=9606 GN=STAM2 PE=1 SV=1</t>
  </si>
  <si>
    <t>A0A286YF22;O43175;A0A2C9F2M7;A0A286YFA2;A0A286YER3;A0A286YFB2;A0A286YFC8;A0A286YFL2;A0A286YFM8;A0A286YF34;A0A286YFF3;A0A286YFK5</t>
  </si>
  <si>
    <t xml:space="preserve">PHGDH </t>
  </si>
  <si>
    <t>D-3-phosphoglycerate dehydrogenase OS=Homo sapiens OX=9606 GN=PHGDH PE=1 SV=1</t>
  </si>
  <si>
    <t>A0A2R8Y5F1;A0A2R8Y7C8;A0A2R8YDR3;A0A2R8YGD6;A0A2R8YGU4;H3BMQ0;P49815;P49815-2;P49815-3;P49815-4;P49815-5;P49815-7;X5D2U8;A0A2R8Y7X5;A0A2R8YDZ2;P49815-6;A0A2R8YEJ8;A0A2R8Y5B2;A0A2R8YGE6;C9JX95</t>
  </si>
  <si>
    <t xml:space="preserve">TSC2 </t>
  </si>
  <si>
    <t>Tuberin OS=Homo sapiens OX=9606 GN=TSC2 PE=1 SV=1</t>
  </si>
  <si>
    <t>O00750;F5GWN5</t>
  </si>
  <si>
    <t xml:space="preserve">PIK3C2B </t>
  </si>
  <si>
    <t>Phosphatidylinositol 4-phosphate 3-kinase C2 domain-containing subunit beta OS=Homo sapiens OX=9606 GN=PIK3C2B PE=1 SV=2</t>
  </si>
  <si>
    <t>P17050</t>
  </si>
  <si>
    <t xml:space="preserve">NAGA </t>
  </si>
  <si>
    <t>Alpha-N-acetylgalactosaminidase OS=Homo sapiens OX=9606 GN=NAGA PE=1 SV=2</t>
  </si>
  <si>
    <t>P11908;P11908-2;A6NMS2;D3YTJ7</t>
  </si>
  <si>
    <t xml:space="preserve">PRPS2 </t>
  </si>
  <si>
    <t>Ribose-phosphate pyrophosphokinase 2 OS=Homo sapiens OX=9606 GN=PRPS2 PE=1 SV=2</t>
  </si>
  <si>
    <t>Q96FQ6</t>
  </si>
  <si>
    <t xml:space="preserve">S100A16 </t>
  </si>
  <si>
    <t>Protein S100-A16 OS=Homo sapiens OX=9606 GN=S100A16 PE=1 SV=1</t>
  </si>
  <si>
    <t>Q4LDE5;A0A0A0MSD0;Q4LDE5-2;Q4LDE5-4</t>
  </si>
  <si>
    <t xml:space="preserve">SVEP1 </t>
  </si>
  <si>
    <t>Sushi_ von Willebrand factor type A_ EGF and pentraxin domain-containing protein 1 OS=Homo sapiens OX=9606 GN=SVEP1 PE=1 SV=3</t>
  </si>
  <si>
    <t>Q8TD84;Q8TD84-2</t>
  </si>
  <si>
    <t xml:space="preserve">DSCAML1 </t>
  </si>
  <si>
    <t>Down syndrome cell adhesion molecule-like protein 1 OS=Homo sapiens OX=9606 GN=DSCAML1 PE=1 SV=2</t>
  </si>
  <si>
    <t>Q15691</t>
  </si>
  <si>
    <t xml:space="preserve">MAPRE1 </t>
  </si>
  <si>
    <t>Microtubule-associated protein RP/EB family member 1 OS=Homo sapiens OX=9606 GN=MAPRE1 PE=1 SV=3</t>
  </si>
  <si>
    <t>P25092</t>
  </si>
  <si>
    <t xml:space="preserve">GUCY2C </t>
  </si>
  <si>
    <t>Heat-stable enterotoxin receptor OS=Homo sapiens OX=9606 GN=GUCY2C PE=1 SV=2</t>
  </si>
  <si>
    <t>Q13523;H0YDJ3</t>
  </si>
  <si>
    <t xml:space="preserve">PRPF4B </t>
  </si>
  <si>
    <t>Serine/threonine-protein kinase PRP4 homolog OS=Homo sapiens OX=9606 GN=PRPF4B PE=1 SV=3</t>
  </si>
  <si>
    <t xml:space="preserve">Diferentially expressed proteins </t>
  </si>
  <si>
    <t>SYMPTOMATIC CARRIER (P1) VS CONTROL (C1)</t>
  </si>
  <si>
    <t>-DOWN-regulated proteins in symptomatic carrier vs control (FC&lt;0,6)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</si>
</sst>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3" borderId="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textRotation="90" wrapText="1"/>
    </xf>
    <xf numFmtId="0" fontId="3" fillId="6" borderId="13" xfId="0" applyFont="1" applyFill="1" applyBorder="1" applyAlignment="1">
      <alignment vertical="center" textRotation="90" wrapText="1"/>
    </xf>
    <xf numFmtId="2" fontId="3" fillId="6" borderId="13" xfId="0" applyNumberFormat="1" applyFont="1" applyFill="1" applyBorder="1" applyAlignment="1">
      <alignment horizontal="center" textRotation="90" wrapText="1"/>
    </xf>
    <xf numFmtId="0" fontId="3" fillId="6" borderId="13" xfId="0" applyFont="1" applyFill="1" applyBorder="1" applyAlignment="1">
      <alignment horizontal="center" textRotation="90" wrapText="1"/>
    </xf>
    <xf numFmtId="0" fontId="0" fillId="5" borderId="15" xfId="0" applyFill="1" applyBorder="1"/>
    <xf numFmtId="0" fontId="0" fillId="5" borderId="15" xfId="0" applyFill="1" applyBorder="1" applyAlignment="1">
      <alignment horizontal="center"/>
    </xf>
    <xf numFmtId="2" fontId="0" fillId="5" borderId="15" xfId="0" applyNumberFormat="1" applyFill="1" applyBorder="1"/>
    <xf numFmtId="11" fontId="0" fillId="5" borderId="15" xfId="0" applyNumberFormat="1" applyFill="1" applyBorder="1"/>
    <xf numFmtId="164" fontId="0" fillId="5" borderId="15" xfId="0" applyNumberFormat="1" applyFill="1" applyBorder="1"/>
    <xf numFmtId="165" fontId="0" fillId="5" borderId="15" xfId="0" applyNumberFormat="1" applyFill="1" applyBorder="1"/>
    <xf numFmtId="0" fontId="0" fillId="3" borderId="16" xfId="0" applyFill="1" applyBorder="1"/>
    <xf numFmtId="0" fontId="0" fillId="3" borderId="16" xfId="0" applyFill="1" applyBorder="1" applyAlignment="1">
      <alignment horizontal="center"/>
    </xf>
    <xf numFmtId="2" fontId="0" fillId="3" borderId="16" xfId="0" applyNumberFormat="1" applyFill="1" applyBorder="1"/>
    <xf numFmtId="11" fontId="0" fillId="3" borderId="16" xfId="0" applyNumberFormat="1" applyFill="1" applyBorder="1"/>
    <xf numFmtId="164" fontId="0" fillId="3" borderId="16" xfId="0" applyNumberFormat="1" applyFill="1" applyBorder="1"/>
    <xf numFmtId="165" fontId="0" fillId="3" borderId="16" xfId="0" applyNumberFormat="1" applyFill="1" applyBorder="1"/>
    <xf numFmtId="0" fontId="4" fillId="0" borderId="0" xfId="0" applyFont="1" applyAlignment="1">
      <alignment horizontal="center" textRotation="90"/>
    </xf>
    <xf numFmtId="2" fontId="4" fillId="0" borderId="0" xfId="0" applyNumberFormat="1" applyFont="1" applyAlignment="1">
      <alignment horizontal="center" textRotation="90"/>
    </xf>
    <xf numFmtId="0" fontId="3" fillId="0" borderId="0" xfId="0" applyFont="1" applyAlignment="1">
      <alignment horizontal="center" textRotation="90"/>
    </xf>
    <xf numFmtId="0" fontId="3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vertical="center" textRotation="90" wrapText="1"/>
    </xf>
    <xf numFmtId="2" fontId="3" fillId="0" borderId="0" xfId="0" applyNumberFormat="1" applyFont="1" applyAlignment="1">
      <alignment horizontal="center" textRotation="90" wrapText="1"/>
    </xf>
    <xf numFmtId="0" fontId="3" fillId="0" borderId="0" xfId="0" applyFont="1" applyAlignment="1">
      <alignment horizontal="center" textRotation="90" wrapText="1"/>
    </xf>
    <xf numFmtId="165" fontId="3" fillId="0" borderId="0" xfId="0" applyNumberFormat="1" applyFont="1" applyAlignment="1">
      <alignment vertical="center" textRotation="90" wrapText="1"/>
    </xf>
    <xf numFmtId="0" fontId="2" fillId="2" borderId="3" xfId="0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textRotation="90"/>
    </xf>
    <xf numFmtId="2" fontId="4" fillId="6" borderId="13" xfId="0" applyNumberFormat="1" applyFont="1" applyFill="1" applyBorder="1" applyAlignment="1">
      <alignment horizontal="center" textRotation="90"/>
    </xf>
    <xf numFmtId="0" fontId="4" fillId="0" borderId="17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4" fillId="6" borderId="5" xfId="0" applyFont="1" applyFill="1" applyBorder="1" applyAlignment="1">
      <alignment horizontal="center" textRotation="90"/>
    </xf>
    <xf numFmtId="0" fontId="4" fillId="6" borderId="13" xfId="0" applyFont="1" applyFill="1" applyBorder="1" applyAlignment="1">
      <alignment horizontal="center" textRotation="90"/>
    </xf>
    <xf numFmtId="0" fontId="4" fillId="6" borderId="10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textRotation="90" wrapText="1"/>
    </xf>
    <xf numFmtId="0" fontId="3" fillId="6" borderId="14" xfId="0" applyFont="1" applyFill="1" applyBorder="1" applyAlignment="1">
      <alignment horizontal="center" vertical="center" textRotation="90" wrapText="1"/>
    </xf>
    <xf numFmtId="165" fontId="3" fillId="6" borderId="13" xfId="0" applyNumberFormat="1" applyFont="1" applyFill="1" applyBorder="1" applyAlignment="1">
      <alignment horizontal="center" vertical="center" textRotation="90" wrapText="1"/>
    </xf>
    <xf numFmtId="165" fontId="3" fillId="6" borderId="14" xfId="0" applyNumberFormat="1" applyFont="1" applyFill="1" applyBorder="1" applyAlignment="1">
      <alignment horizontal="center" vertical="center" textRotation="90" wrapText="1"/>
    </xf>
    <xf numFmtId="0" fontId="3" fillId="6" borderId="5" xfId="0" applyFont="1" applyFill="1" applyBorder="1" applyAlignment="1">
      <alignment horizontal="center" textRotation="90"/>
    </xf>
    <xf numFmtId="0" fontId="3" fillId="6" borderId="13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49" fontId="1" fillId="3" borderId="7" xfId="0" applyNumberFormat="1" applyFont="1" applyFill="1" applyBorder="1" applyAlignment="1">
      <alignment horizontal="left"/>
    </xf>
    <xf numFmtId="49" fontId="1" fillId="3" borderId="8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1" fillId="5" borderId="5" xfId="0" applyNumberFormat="1" applyFont="1" applyFill="1" applyBorder="1" applyAlignment="1">
      <alignment horizontal="left"/>
    </xf>
    <xf numFmtId="49" fontId="1" fillId="4" borderId="4" xfId="0" applyNumberFormat="1" applyFont="1" applyFill="1" applyBorder="1" applyAlignment="1">
      <alignment horizontal="left"/>
    </xf>
    <xf numFmtId="49" fontId="1" fillId="4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E1C84-D24D-49D8-B57C-FB2CED550F8C}">
  <dimension ref="A1:AG369"/>
  <sheetViews>
    <sheetView tabSelected="1" workbookViewId="0">
      <selection activeCell="J3" sqref="J3"/>
    </sheetView>
  </sheetViews>
  <sheetFormatPr baseColWidth="10" defaultRowHeight="14.4" x14ac:dyDescent="0.3"/>
  <cols>
    <col min="2" max="3" width="11.5546875" style="1"/>
    <col min="5" max="5" width="11.5546875" style="2"/>
    <col min="7" max="7" width="11.77734375" customWidth="1"/>
    <col min="8" max="8" width="11.5546875" style="3"/>
    <col min="10" max="11" width="11.5546875" style="1"/>
    <col min="13" max="13" width="11.5546875" style="2"/>
    <col min="21" max="21" width="11.5546875" style="2"/>
    <col min="22" max="23" width="11.5546875" style="1"/>
    <col min="29" max="29" width="11.5546875" style="2"/>
    <col min="30" max="31" width="11.5546875" style="1"/>
    <col min="33" max="33" width="11.5546875" style="4"/>
  </cols>
  <sheetData>
    <row r="1" spans="1:33" ht="19.8" customHeight="1" thickBot="1" x14ac:dyDescent="0.4">
      <c r="A1" s="35" t="s">
        <v>1116</v>
      </c>
      <c r="B1" s="36"/>
      <c r="C1" s="36"/>
      <c r="D1" s="36"/>
      <c r="E1" s="36"/>
      <c r="F1" s="36"/>
      <c r="G1" s="37"/>
      <c r="H1"/>
      <c r="J1"/>
      <c r="K1"/>
      <c r="N1" s="1"/>
      <c r="O1" s="1"/>
      <c r="Y1" s="4"/>
      <c r="AC1"/>
      <c r="AD1"/>
      <c r="AE1"/>
      <c r="AG1"/>
    </row>
    <row r="2" spans="1:33" ht="18" customHeight="1" thickBot="1" x14ac:dyDescent="0.35">
      <c r="A2" s="52" t="s">
        <v>0</v>
      </c>
      <c r="B2" s="53"/>
      <c r="C2" s="53"/>
      <c r="D2" s="53"/>
      <c r="E2" s="53"/>
      <c r="F2" s="53"/>
      <c r="G2" s="32">
        <v>703</v>
      </c>
      <c r="H2"/>
      <c r="J2"/>
      <c r="K2"/>
      <c r="N2" s="1"/>
      <c r="O2" s="1"/>
      <c r="Y2" s="4"/>
      <c r="AC2"/>
      <c r="AD2"/>
      <c r="AE2"/>
      <c r="AG2"/>
    </row>
    <row r="3" spans="1:33" ht="18" customHeight="1" x14ac:dyDescent="0.3">
      <c r="A3" s="54" t="s">
        <v>1</v>
      </c>
      <c r="B3" s="55"/>
      <c r="C3" s="55"/>
      <c r="D3" s="55"/>
      <c r="E3" s="55"/>
      <c r="F3" s="55"/>
      <c r="G3" s="5">
        <v>118</v>
      </c>
      <c r="H3"/>
      <c r="J3"/>
      <c r="K3"/>
      <c r="N3" s="1"/>
      <c r="O3" s="1"/>
      <c r="Y3" s="4"/>
      <c r="AC3"/>
      <c r="AD3"/>
      <c r="AE3"/>
      <c r="AG3"/>
    </row>
    <row r="4" spans="1:33" ht="18" customHeight="1" x14ac:dyDescent="0.3">
      <c r="A4" s="56" t="s">
        <v>1117</v>
      </c>
      <c r="B4" s="57"/>
      <c r="C4" s="57"/>
      <c r="D4" s="57"/>
      <c r="E4" s="57"/>
      <c r="F4" s="57"/>
      <c r="G4" s="7">
        <v>241</v>
      </c>
      <c r="H4"/>
      <c r="J4"/>
      <c r="K4"/>
      <c r="N4" s="1"/>
      <c r="O4" s="1"/>
      <c r="Y4" s="4"/>
      <c r="AC4"/>
      <c r="AD4"/>
      <c r="AE4"/>
      <c r="AG4"/>
    </row>
    <row r="5" spans="1:33" ht="18.600000000000001" customHeight="1" x14ac:dyDescent="0.3">
      <c r="A5" s="58" t="s">
        <v>1115</v>
      </c>
      <c r="B5" s="59"/>
      <c r="C5" s="59"/>
      <c r="D5" s="59"/>
      <c r="E5" s="59"/>
      <c r="F5" s="59"/>
      <c r="G5" s="6">
        <v>359</v>
      </c>
      <c r="H5"/>
      <c r="J5"/>
      <c r="K5"/>
      <c r="N5" s="1"/>
      <c r="O5" s="1"/>
      <c r="Y5" s="4"/>
      <c r="AC5"/>
      <c r="AD5"/>
      <c r="AE5"/>
      <c r="AG5"/>
    </row>
    <row r="7" spans="1:33" ht="33.6" customHeight="1" x14ac:dyDescent="0.3">
      <c r="A7" s="38" t="s">
        <v>2</v>
      </c>
      <c r="B7" s="38" t="s">
        <v>3</v>
      </c>
      <c r="C7" s="38" t="s">
        <v>4</v>
      </c>
      <c r="D7" s="38" t="s">
        <v>5</v>
      </c>
      <c r="E7" s="33" t="s">
        <v>6</v>
      </c>
      <c r="F7" s="50" t="s">
        <v>7</v>
      </c>
      <c r="G7" s="38" t="s">
        <v>8</v>
      </c>
      <c r="H7" s="33" t="s">
        <v>9</v>
      </c>
      <c r="I7" s="38" t="s">
        <v>10</v>
      </c>
      <c r="J7" s="38" t="s">
        <v>11</v>
      </c>
      <c r="K7" s="38" t="s">
        <v>12</v>
      </c>
      <c r="L7" s="38" t="s">
        <v>13</v>
      </c>
      <c r="M7" s="38" t="s">
        <v>14</v>
      </c>
      <c r="N7" s="38" t="s">
        <v>15</v>
      </c>
      <c r="O7" s="40" t="s">
        <v>16</v>
      </c>
      <c r="P7" s="41"/>
      <c r="Q7" s="41"/>
      <c r="R7" s="41"/>
      <c r="S7" s="41"/>
      <c r="T7" s="41"/>
      <c r="U7" s="41"/>
      <c r="V7" s="42"/>
      <c r="W7" s="43" t="s">
        <v>17</v>
      </c>
      <c r="X7" s="44"/>
      <c r="Y7" s="44"/>
      <c r="Z7" s="44"/>
      <c r="AA7" s="44"/>
      <c r="AB7" s="44"/>
      <c r="AC7" s="44"/>
      <c r="AD7" s="45"/>
      <c r="AE7" s="46" t="s">
        <v>18</v>
      </c>
      <c r="AF7" s="48" t="s">
        <v>19</v>
      </c>
      <c r="AG7" s="33" t="s">
        <v>20</v>
      </c>
    </row>
    <row r="8" spans="1:33" ht="138.6" x14ac:dyDescent="0.3">
      <c r="A8" s="39"/>
      <c r="B8" s="39"/>
      <c r="C8" s="39"/>
      <c r="D8" s="39"/>
      <c r="E8" s="34"/>
      <c r="F8" s="51"/>
      <c r="G8" s="39"/>
      <c r="H8" s="34"/>
      <c r="I8" s="39"/>
      <c r="J8" s="39"/>
      <c r="K8" s="39"/>
      <c r="L8" s="39"/>
      <c r="M8" s="39"/>
      <c r="N8" s="39"/>
      <c r="O8" s="8" t="s">
        <v>21</v>
      </c>
      <c r="P8" s="8" t="s">
        <v>22</v>
      </c>
      <c r="Q8" s="8" t="s">
        <v>23</v>
      </c>
      <c r="R8" s="9" t="s">
        <v>24</v>
      </c>
      <c r="S8" s="8" t="s">
        <v>25</v>
      </c>
      <c r="T8" s="10" t="s">
        <v>26</v>
      </c>
      <c r="U8" s="11" t="s">
        <v>27</v>
      </c>
      <c r="V8" s="11" t="s">
        <v>28</v>
      </c>
      <c r="W8" s="8" t="s">
        <v>29</v>
      </c>
      <c r="X8" s="8" t="s">
        <v>30</v>
      </c>
      <c r="Y8" s="8" t="s">
        <v>31</v>
      </c>
      <c r="Z8" s="8" t="s">
        <v>32</v>
      </c>
      <c r="AA8" s="9" t="s">
        <v>33</v>
      </c>
      <c r="AB8" s="10" t="s">
        <v>34</v>
      </c>
      <c r="AC8" s="11" t="s">
        <v>35</v>
      </c>
      <c r="AD8" s="11" t="s">
        <v>36</v>
      </c>
      <c r="AE8" s="47"/>
      <c r="AF8" s="49"/>
      <c r="AG8" s="34"/>
    </row>
    <row r="9" spans="1:33" x14ac:dyDescent="0.3">
      <c r="A9" s="12" t="s">
        <v>37</v>
      </c>
      <c r="B9" s="13">
        <v>15</v>
      </c>
      <c r="C9" s="13">
        <v>11</v>
      </c>
      <c r="D9" s="12">
        <v>48.683599999999998</v>
      </c>
      <c r="E9" s="14">
        <v>1.9940627742354201E-6</v>
      </c>
      <c r="F9" s="15">
        <f t="shared" ref="F9:F72" si="0">-LOG10(E9)</f>
        <v>5.7002611739707403</v>
      </c>
      <c r="G9" s="15">
        <v>4.3292167821021997E-5</v>
      </c>
      <c r="H9" s="16">
        <v>189.48454078945699</v>
      </c>
      <c r="I9" s="12">
        <v>1</v>
      </c>
      <c r="J9" s="13" t="s">
        <v>38</v>
      </c>
      <c r="K9" s="13" t="s">
        <v>39</v>
      </c>
      <c r="L9" s="12">
        <v>16112.4817</v>
      </c>
      <c r="M9" s="12" t="s">
        <v>40</v>
      </c>
      <c r="N9" s="12" t="s">
        <v>41</v>
      </c>
      <c r="O9" s="12">
        <v>6590.7232249526796</v>
      </c>
      <c r="P9" s="12">
        <v>6512.1203461351697</v>
      </c>
      <c r="Q9" s="12">
        <v>6093.5430415423898</v>
      </c>
      <c r="R9" s="12">
        <f t="shared" ref="R9:R72" si="1">AVERAGE(O9:Q9)</f>
        <v>6398.795537543413</v>
      </c>
      <c r="S9" s="12">
        <f t="shared" ref="S9:S72" si="2">LOG10(R9)</f>
        <v>3.8060982332609314</v>
      </c>
      <c r="T9" s="14">
        <f t="shared" ref="T9:T72" si="3">(STDEVA(O9:Q9)/AVERAGE(O9:Q9))</f>
        <v>4.1767530855900695E-2</v>
      </c>
      <c r="U9" s="13">
        <f t="shared" ref="U9:U72" si="4">COUNT(O9:Q9)</f>
        <v>3</v>
      </c>
      <c r="V9" s="13">
        <v>147</v>
      </c>
      <c r="W9" s="12">
        <v>41.508697182561903</v>
      </c>
      <c r="X9" s="12">
        <v>27.027330614216201</v>
      </c>
      <c r="Y9" s="12">
        <v>32.7724300470733</v>
      </c>
      <c r="Z9" s="12">
        <v>33.769485947950464</v>
      </c>
      <c r="AA9" s="12">
        <v>1.5285244496887809</v>
      </c>
      <c r="AB9" s="14">
        <v>0.21593422304368337</v>
      </c>
      <c r="AC9" s="13">
        <v>3</v>
      </c>
      <c r="AD9" s="13">
        <v>1799</v>
      </c>
      <c r="AE9" s="12">
        <f t="shared" ref="AE9:AE72" si="5">Z9/R9</f>
        <v>5.277475385768466E-3</v>
      </c>
      <c r="AF9" s="17">
        <f t="shared" ref="AF9:AF72" si="6">LOG(AE9,2)</f>
        <v>-7.5659363398272355</v>
      </c>
      <c r="AG9" s="14" t="s">
        <v>42</v>
      </c>
    </row>
    <row r="10" spans="1:33" x14ac:dyDescent="0.3">
      <c r="A10" s="12" t="s">
        <v>43</v>
      </c>
      <c r="B10" s="13">
        <v>9</v>
      </c>
      <c r="C10" s="13">
        <v>1</v>
      </c>
      <c r="D10" s="12">
        <v>40.126600000000003</v>
      </c>
      <c r="E10" s="14">
        <v>1.04921130487101E-5</v>
      </c>
      <c r="F10" s="15">
        <f t="shared" si="0"/>
        <v>4.9791370386910545</v>
      </c>
      <c r="G10" s="15">
        <v>9.3186563699751806E-5</v>
      </c>
      <c r="H10" s="16">
        <v>52.046337714291703</v>
      </c>
      <c r="I10" s="12">
        <v>1</v>
      </c>
      <c r="J10" s="13" t="s">
        <v>38</v>
      </c>
      <c r="K10" s="13" t="s">
        <v>39</v>
      </c>
      <c r="L10" s="12">
        <v>196682.46230000001</v>
      </c>
      <c r="M10" s="12" t="s">
        <v>44</v>
      </c>
      <c r="N10" s="12" t="s">
        <v>45</v>
      </c>
      <c r="O10" s="12">
        <v>670.26881259100901</v>
      </c>
      <c r="P10" s="12">
        <v>615.712325831768</v>
      </c>
      <c r="Q10" s="12">
        <v>602.94234138198897</v>
      </c>
      <c r="R10" s="12">
        <f t="shared" si="1"/>
        <v>629.64115993492203</v>
      </c>
      <c r="S10" s="12">
        <f t="shared" si="2"/>
        <v>2.7990931103108769</v>
      </c>
      <c r="T10" s="14">
        <f t="shared" si="3"/>
        <v>5.6793035926643365E-2</v>
      </c>
      <c r="U10" s="13">
        <f t="shared" si="4"/>
        <v>3</v>
      </c>
      <c r="V10" s="13">
        <v>883</v>
      </c>
      <c r="W10" s="12">
        <v>12.718536376960699</v>
      </c>
      <c r="X10" s="12">
        <v>14.537184293948901</v>
      </c>
      <c r="Y10" s="12">
        <v>9.0373897141863004</v>
      </c>
      <c r="Z10" s="12">
        <v>12.097703461698634</v>
      </c>
      <c r="AA10" s="12">
        <v>1.0827029348972099</v>
      </c>
      <c r="AB10" s="14">
        <v>0.2316113494360435</v>
      </c>
      <c r="AC10" s="13">
        <v>3</v>
      </c>
      <c r="AD10" s="13">
        <v>1828</v>
      </c>
      <c r="AE10" s="12">
        <f t="shared" si="5"/>
        <v>1.9213647759223712E-2</v>
      </c>
      <c r="AF10" s="17">
        <f t="shared" si="6"/>
        <v>-5.7017247454953095</v>
      </c>
      <c r="AG10" s="14" t="s">
        <v>42</v>
      </c>
    </row>
    <row r="11" spans="1:33" ht="15.6" customHeight="1" x14ac:dyDescent="0.3">
      <c r="A11" s="12" t="s">
        <v>46</v>
      </c>
      <c r="B11" s="13">
        <v>19</v>
      </c>
      <c r="C11" s="13">
        <v>11</v>
      </c>
      <c r="D11" s="12">
        <v>140.75450000000001</v>
      </c>
      <c r="E11" s="14">
        <v>4.1860340783683699E-6</v>
      </c>
      <c r="F11" s="15">
        <f t="shared" si="0"/>
        <v>5.3781972404055765</v>
      </c>
      <c r="G11" s="15">
        <v>5.8423522837780997E-5</v>
      </c>
      <c r="H11" s="16">
        <v>37.134082254602497</v>
      </c>
      <c r="I11" s="12">
        <v>1</v>
      </c>
      <c r="J11" s="13" t="s">
        <v>38</v>
      </c>
      <c r="K11" s="13" t="s">
        <v>39</v>
      </c>
      <c r="L11" s="12">
        <v>75919.647400000002</v>
      </c>
      <c r="M11" s="12" t="s">
        <v>47</v>
      </c>
      <c r="N11" s="12" t="s">
        <v>48</v>
      </c>
      <c r="O11" s="12">
        <v>4023.4702360247802</v>
      </c>
      <c r="P11" s="12">
        <v>4392.8061780377902</v>
      </c>
      <c r="Q11" s="12">
        <v>4590.9956742831</v>
      </c>
      <c r="R11" s="12">
        <f t="shared" si="1"/>
        <v>4335.7573627818902</v>
      </c>
      <c r="S11" s="12">
        <f t="shared" si="2"/>
        <v>3.637064970266171</v>
      </c>
      <c r="T11" s="14">
        <f t="shared" si="3"/>
        <v>6.6431670929502751E-2</v>
      </c>
      <c r="U11" s="13">
        <f t="shared" si="4"/>
        <v>3</v>
      </c>
      <c r="V11" s="13">
        <v>194</v>
      </c>
      <c r="W11" s="12">
        <v>115.856166453447</v>
      </c>
      <c r="X11" s="12">
        <v>97.622371327872202</v>
      </c>
      <c r="Y11" s="12">
        <v>136.80000146367701</v>
      </c>
      <c r="Z11" s="12">
        <v>116.75951308166539</v>
      </c>
      <c r="AA11" s="12">
        <v>2.0672922751958431</v>
      </c>
      <c r="AB11" s="14">
        <v>0.16790435449863422</v>
      </c>
      <c r="AC11" s="13">
        <v>3</v>
      </c>
      <c r="AD11" s="13">
        <v>1593</v>
      </c>
      <c r="AE11" s="12">
        <f t="shared" si="5"/>
        <v>2.692943892200431E-2</v>
      </c>
      <c r="AF11" s="17">
        <f t="shared" si="6"/>
        <v>-5.214672018341175</v>
      </c>
      <c r="AG11" s="14" t="s">
        <v>42</v>
      </c>
    </row>
    <row r="12" spans="1:33" x14ac:dyDescent="0.3">
      <c r="A12" s="12" t="s">
        <v>49</v>
      </c>
      <c r="B12" s="13">
        <v>3</v>
      </c>
      <c r="C12" s="13">
        <v>3</v>
      </c>
      <c r="D12" s="12">
        <v>19.143599999999999</v>
      </c>
      <c r="E12" s="14">
        <v>3.0413476344026699E-6</v>
      </c>
      <c r="F12" s="15">
        <f t="shared" si="0"/>
        <v>5.5169339359643841</v>
      </c>
      <c r="G12" s="15">
        <v>4.7541082659046001E-5</v>
      </c>
      <c r="H12" s="16">
        <v>27.587745304483001</v>
      </c>
      <c r="I12" s="12">
        <v>1</v>
      </c>
      <c r="J12" s="13" t="s">
        <v>38</v>
      </c>
      <c r="K12" s="13" t="s">
        <v>39</v>
      </c>
      <c r="L12" s="12">
        <v>13842.661099999999</v>
      </c>
      <c r="M12" s="12" t="s">
        <v>50</v>
      </c>
      <c r="N12" s="12" t="s">
        <v>51</v>
      </c>
      <c r="O12" s="12">
        <v>1679.2005867788</v>
      </c>
      <c r="P12" s="12">
        <v>1460.6542438543199</v>
      </c>
      <c r="Q12" s="12">
        <v>1519.95364321794</v>
      </c>
      <c r="R12" s="12">
        <f t="shared" si="1"/>
        <v>1553.2694912836866</v>
      </c>
      <c r="S12" s="12">
        <f t="shared" si="2"/>
        <v>3.1912468120864328</v>
      </c>
      <c r="T12" s="14">
        <f t="shared" si="3"/>
        <v>7.2761407946422677E-2</v>
      </c>
      <c r="U12" s="13">
        <f t="shared" si="4"/>
        <v>3</v>
      </c>
      <c r="V12" s="13">
        <v>497</v>
      </c>
      <c r="W12" s="12">
        <v>61.954712408434297</v>
      </c>
      <c r="X12" s="12">
        <v>58.993152638746402</v>
      </c>
      <c r="Y12" s="12">
        <v>47.960772553364798</v>
      </c>
      <c r="Z12" s="12">
        <v>56.302879200181827</v>
      </c>
      <c r="AA12" s="12">
        <v>1.7505306042435114</v>
      </c>
      <c r="AB12" s="14">
        <v>0.13098212224306249</v>
      </c>
      <c r="AC12" s="13">
        <v>3</v>
      </c>
      <c r="AD12" s="13">
        <v>1746</v>
      </c>
      <c r="AE12" s="12">
        <f t="shared" si="5"/>
        <v>3.6247978548558747E-2</v>
      </c>
      <c r="AF12" s="17">
        <f t="shared" si="6"/>
        <v>-4.7859556475929814</v>
      </c>
      <c r="AG12" s="14" t="s">
        <v>42</v>
      </c>
    </row>
    <row r="13" spans="1:33" x14ac:dyDescent="0.3">
      <c r="A13" s="12" t="s">
        <v>52</v>
      </c>
      <c r="B13" s="13">
        <v>13</v>
      </c>
      <c r="C13" s="13">
        <v>1</v>
      </c>
      <c r="D13" s="12">
        <v>90.170299999999997</v>
      </c>
      <c r="E13" s="14">
        <v>7.1322835057952005E-5</v>
      </c>
      <c r="F13" s="15">
        <f t="shared" si="0"/>
        <v>4.1467714020985724</v>
      </c>
      <c r="G13" s="12">
        <v>2.0003642067183001E-4</v>
      </c>
      <c r="H13" s="16">
        <v>26.894529329931999</v>
      </c>
      <c r="I13" s="12">
        <v>1</v>
      </c>
      <c r="J13" s="13" t="s">
        <v>38</v>
      </c>
      <c r="K13" s="13" t="s">
        <v>39</v>
      </c>
      <c r="L13" s="12">
        <v>89474.6728</v>
      </c>
      <c r="M13" s="12" t="s">
        <v>53</v>
      </c>
      <c r="N13" s="12" t="s">
        <v>54</v>
      </c>
      <c r="O13" s="12">
        <v>829.32920824668895</v>
      </c>
      <c r="P13" s="12">
        <v>991.71243242057096</v>
      </c>
      <c r="Q13" s="12">
        <v>951.25895902747095</v>
      </c>
      <c r="R13" s="12">
        <f t="shared" si="1"/>
        <v>924.10019989824366</v>
      </c>
      <c r="S13" s="12">
        <f t="shared" si="2"/>
        <v>2.9657190641893512</v>
      </c>
      <c r="T13" s="14">
        <f t="shared" si="3"/>
        <v>9.1472480480546237E-2</v>
      </c>
      <c r="U13" s="13">
        <f t="shared" si="4"/>
        <v>3</v>
      </c>
      <c r="V13" s="13">
        <v>708</v>
      </c>
      <c r="W13" s="12">
        <v>43.201628265764299</v>
      </c>
      <c r="X13" s="12">
        <v>23.0367010134757</v>
      </c>
      <c r="Y13" s="12">
        <v>36.842136107797998</v>
      </c>
      <c r="Z13" s="12">
        <v>34.360155129012661</v>
      </c>
      <c r="AA13" s="12">
        <v>1.5360551159136313</v>
      </c>
      <c r="AB13" s="14">
        <v>0.30002882740580555</v>
      </c>
      <c r="AC13" s="13">
        <v>3</v>
      </c>
      <c r="AD13" s="13">
        <v>1797</v>
      </c>
      <c r="AE13" s="12">
        <f t="shared" si="5"/>
        <v>3.7182282974071633E-2</v>
      </c>
      <c r="AF13" s="17">
        <f t="shared" si="6"/>
        <v>-4.7492408360247067</v>
      </c>
      <c r="AG13" s="14" t="s">
        <v>42</v>
      </c>
    </row>
    <row r="14" spans="1:33" x14ac:dyDescent="0.3">
      <c r="A14" s="12" t="s">
        <v>55</v>
      </c>
      <c r="B14" s="13">
        <v>21</v>
      </c>
      <c r="C14" s="13">
        <v>2</v>
      </c>
      <c r="D14" s="12">
        <v>108.27460000000001</v>
      </c>
      <c r="E14" s="14">
        <v>1.42199888046733E-2</v>
      </c>
      <c r="F14" s="15">
        <f t="shared" si="0"/>
        <v>1.8471007455240107</v>
      </c>
      <c r="G14" s="12">
        <v>6.9549736276923301E-3</v>
      </c>
      <c r="H14" s="16">
        <v>29.682017495729198</v>
      </c>
      <c r="I14" s="12">
        <v>0.86746023608405098</v>
      </c>
      <c r="J14" s="13" t="s">
        <v>38</v>
      </c>
      <c r="K14" s="13" t="s">
        <v>39</v>
      </c>
      <c r="L14" s="12">
        <v>239054.16089999999</v>
      </c>
      <c r="M14" s="12" t="s">
        <v>56</v>
      </c>
      <c r="N14" s="12" t="s">
        <v>57</v>
      </c>
      <c r="O14" s="12">
        <v>129.013489181924</v>
      </c>
      <c r="P14" s="12">
        <v>187.61062037850601</v>
      </c>
      <c r="Q14" s="12">
        <v>172.84530611383201</v>
      </c>
      <c r="R14" s="12">
        <f t="shared" si="1"/>
        <v>163.15647189142069</v>
      </c>
      <c r="S14" s="12">
        <f t="shared" si="2"/>
        <v>2.2126043055280307</v>
      </c>
      <c r="T14" s="14">
        <f t="shared" si="3"/>
        <v>0.18679247979112867</v>
      </c>
      <c r="U14" s="13">
        <f t="shared" si="4"/>
        <v>3</v>
      </c>
      <c r="V14" s="13">
        <v>1480</v>
      </c>
      <c r="W14" s="12">
        <v>9.7959662786687201</v>
      </c>
      <c r="X14" s="12"/>
      <c r="Y14" s="12">
        <v>6.6944699170746604</v>
      </c>
      <c r="Z14" s="12">
        <v>8.2452180978716907</v>
      </c>
      <c r="AA14" s="12">
        <v>0.91620214784584453</v>
      </c>
      <c r="AB14" s="14">
        <v>0.26598315327458155</v>
      </c>
      <c r="AC14" s="13">
        <v>2</v>
      </c>
      <c r="AD14" s="13">
        <v>1839</v>
      </c>
      <c r="AE14" s="12">
        <f t="shared" si="5"/>
        <v>5.0535648401117773E-2</v>
      </c>
      <c r="AF14" s="17">
        <f t="shared" si="6"/>
        <v>-4.3065547498770496</v>
      </c>
      <c r="AG14" s="14" t="s">
        <v>42</v>
      </c>
    </row>
    <row r="15" spans="1:33" x14ac:dyDescent="0.3">
      <c r="A15" s="12" t="s">
        <v>58</v>
      </c>
      <c r="B15" s="13">
        <v>17</v>
      </c>
      <c r="C15" s="13">
        <v>2</v>
      </c>
      <c r="D15" s="12">
        <v>76.500200000000007</v>
      </c>
      <c r="E15" s="14">
        <v>3.7198741153488E-5</v>
      </c>
      <c r="F15" s="15">
        <f t="shared" si="0"/>
        <v>4.4294717568746682</v>
      </c>
      <c r="G15" s="12">
        <v>1.4536881676942501E-4</v>
      </c>
      <c r="H15" s="16">
        <v>19.1760838259606</v>
      </c>
      <c r="I15" s="12">
        <v>1</v>
      </c>
      <c r="J15" s="13" t="s">
        <v>38</v>
      </c>
      <c r="K15" s="13" t="s">
        <v>39</v>
      </c>
      <c r="L15" s="12">
        <v>281791.62479999999</v>
      </c>
      <c r="M15" s="12" t="s">
        <v>59</v>
      </c>
      <c r="N15" s="12" t="s">
        <v>60</v>
      </c>
      <c r="O15" s="12">
        <v>1175.92265380252</v>
      </c>
      <c r="P15" s="12">
        <v>1142.56252321242</v>
      </c>
      <c r="Q15" s="12">
        <v>913.82430315507997</v>
      </c>
      <c r="R15" s="12">
        <f t="shared" si="1"/>
        <v>1077.4364933900067</v>
      </c>
      <c r="S15" s="12">
        <f t="shared" si="2"/>
        <v>3.0323916812614469</v>
      </c>
      <c r="T15" s="14">
        <f t="shared" si="3"/>
        <v>0.13241683132300017</v>
      </c>
      <c r="U15" s="13">
        <f t="shared" si="4"/>
        <v>3</v>
      </c>
      <c r="V15" s="13">
        <v>636</v>
      </c>
      <c r="W15" s="12">
        <v>68.263936077751495</v>
      </c>
      <c r="X15" s="12">
        <v>44.254790988368697</v>
      </c>
      <c r="Y15" s="12">
        <v>56.040688375844198</v>
      </c>
      <c r="Z15" s="12">
        <v>56.186471813988135</v>
      </c>
      <c r="AA15" s="12">
        <v>1.7496317617652328</v>
      </c>
      <c r="AB15" s="14">
        <v>0.21366773951286294</v>
      </c>
      <c r="AC15" s="13">
        <v>3</v>
      </c>
      <c r="AD15" s="13">
        <v>1747</v>
      </c>
      <c r="AE15" s="12">
        <f t="shared" si="5"/>
        <v>5.2148291021037421E-2</v>
      </c>
      <c r="AF15" s="17">
        <f t="shared" si="6"/>
        <v>-4.2612362155699239</v>
      </c>
      <c r="AG15" s="14" t="s">
        <v>42</v>
      </c>
    </row>
    <row r="16" spans="1:33" x14ac:dyDescent="0.3">
      <c r="A16" s="12" t="s">
        <v>61</v>
      </c>
      <c r="B16" s="13">
        <v>3</v>
      </c>
      <c r="C16" s="13">
        <v>1</v>
      </c>
      <c r="D16" s="12">
        <v>12.3231</v>
      </c>
      <c r="E16" s="14">
        <v>5.9894360539547401E-5</v>
      </c>
      <c r="F16" s="15">
        <f t="shared" si="0"/>
        <v>4.2226140674580277</v>
      </c>
      <c r="G16" s="12">
        <v>1.8576265082764399E-4</v>
      </c>
      <c r="H16" s="16">
        <v>14.2640384589237</v>
      </c>
      <c r="I16" s="12">
        <v>1</v>
      </c>
      <c r="J16" s="13" t="s">
        <v>38</v>
      </c>
      <c r="K16" s="13" t="s">
        <v>39</v>
      </c>
      <c r="L16" s="12">
        <v>97982.933000000005</v>
      </c>
      <c r="M16" s="12" t="s">
        <v>62</v>
      </c>
      <c r="N16" s="12" t="s">
        <v>63</v>
      </c>
      <c r="O16" s="12">
        <v>1338.7321375633501</v>
      </c>
      <c r="P16" s="12">
        <v>1349.7240061427501</v>
      </c>
      <c r="Q16" s="12">
        <v>1351.0895627254199</v>
      </c>
      <c r="R16" s="12">
        <f t="shared" si="1"/>
        <v>1346.5152354771733</v>
      </c>
      <c r="S16" s="12">
        <f t="shared" si="2"/>
        <v>3.129211271706855</v>
      </c>
      <c r="T16" s="14">
        <f t="shared" si="3"/>
        <v>5.0313979164525848E-3</v>
      </c>
      <c r="U16" s="13">
        <f t="shared" si="4"/>
        <v>3</v>
      </c>
      <c r="V16" s="13">
        <v>550</v>
      </c>
      <c r="W16" s="12">
        <v>120.311738493943</v>
      </c>
      <c r="X16" s="12">
        <v>71.203940662982305</v>
      </c>
      <c r="Y16" s="12">
        <v>91.682218693970796</v>
      </c>
      <c r="Z16" s="12">
        <v>94.399299283632033</v>
      </c>
      <c r="AA16" s="12">
        <v>1.9749687705864012</v>
      </c>
      <c r="AB16" s="14">
        <v>0.26129845487702225</v>
      </c>
      <c r="AC16" s="13">
        <v>3</v>
      </c>
      <c r="AD16" s="13">
        <v>1653</v>
      </c>
      <c r="AE16" s="12">
        <f t="shared" si="5"/>
        <v>7.0106372951791479E-2</v>
      </c>
      <c r="AF16" s="17">
        <f t="shared" si="6"/>
        <v>-3.8343105927850938</v>
      </c>
      <c r="AG16" s="14" t="s">
        <v>42</v>
      </c>
    </row>
    <row r="17" spans="1:33" x14ac:dyDescent="0.3">
      <c r="A17" s="12" t="s">
        <v>64</v>
      </c>
      <c r="B17" s="13">
        <v>4</v>
      </c>
      <c r="C17" s="13">
        <v>3</v>
      </c>
      <c r="D17" s="12">
        <v>21.617100000000001</v>
      </c>
      <c r="E17" s="14">
        <v>2.0223800129670601E-5</v>
      </c>
      <c r="F17" s="15">
        <f t="shared" si="0"/>
        <v>4.6941372354769264</v>
      </c>
      <c r="G17" s="12">
        <v>1.11313394867165E-4</v>
      </c>
      <c r="H17" s="16">
        <v>13.526793433711299</v>
      </c>
      <c r="I17" s="12">
        <v>1</v>
      </c>
      <c r="J17" s="13" t="s">
        <v>38</v>
      </c>
      <c r="K17" s="13" t="s">
        <v>39</v>
      </c>
      <c r="L17" s="12">
        <v>122938.1596</v>
      </c>
      <c r="M17" s="12" t="s">
        <v>65</v>
      </c>
      <c r="N17" s="12" t="s">
        <v>66</v>
      </c>
      <c r="O17" s="12">
        <v>302.03376711622298</v>
      </c>
      <c r="P17" s="12">
        <v>401.89704151174499</v>
      </c>
      <c r="Q17" s="12">
        <v>386.504778945932</v>
      </c>
      <c r="R17" s="12">
        <f t="shared" si="1"/>
        <v>363.47852919129997</v>
      </c>
      <c r="S17" s="12">
        <f t="shared" si="2"/>
        <v>2.5604787620199803</v>
      </c>
      <c r="T17" s="14">
        <f t="shared" si="3"/>
        <v>0.1479217728927214</v>
      </c>
      <c r="U17" s="13">
        <f t="shared" si="4"/>
        <v>3</v>
      </c>
      <c r="V17" s="13">
        <v>1127</v>
      </c>
      <c r="W17" s="12">
        <v>30.5796542502219</v>
      </c>
      <c r="X17" s="12">
        <v>24.794491030233999</v>
      </c>
      <c r="Y17" s="12">
        <v>25.238868655007401</v>
      </c>
      <c r="Z17" s="12">
        <v>26.871004645154432</v>
      </c>
      <c r="AA17" s="12">
        <v>1.4292839040100345</v>
      </c>
      <c r="AB17" s="14">
        <v>0.11981171031775593</v>
      </c>
      <c r="AC17" s="13">
        <v>3</v>
      </c>
      <c r="AD17" s="13">
        <v>1812</v>
      </c>
      <c r="AE17" s="12">
        <f t="shared" si="5"/>
        <v>7.3927350550634957E-2</v>
      </c>
      <c r="AF17" s="17">
        <f t="shared" si="6"/>
        <v>-3.7577479796153592</v>
      </c>
      <c r="AG17" s="14" t="s">
        <v>42</v>
      </c>
    </row>
    <row r="18" spans="1:33" x14ac:dyDescent="0.3">
      <c r="A18" s="12" t="s">
        <v>67</v>
      </c>
      <c r="B18" s="13">
        <v>5</v>
      </c>
      <c r="C18" s="13">
        <v>3</v>
      </c>
      <c r="D18" s="12">
        <v>30.186699999999998</v>
      </c>
      <c r="E18" s="14">
        <v>3.5613973474735199E-6</v>
      </c>
      <c r="F18" s="15">
        <f t="shared" si="0"/>
        <v>5.44837956909796</v>
      </c>
      <c r="G18" s="15">
        <v>5.3529118955088301E-5</v>
      </c>
      <c r="H18" s="16">
        <v>11.1622661525216</v>
      </c>
      <c r="I18" s="12">
        <v>1</v>
      </c>
      <c r="J18" s="13" t="s">
        <v>38</v>
      </c>
      <c r="K18" s="13" t="s">
        <v>39</v>
      </c>
      <c r="L18" s="12">
        <v>56726.197</v>
      </c>
      <c r="M18" s="12" t="s">
        <v>68</v>
      </c>
      <c r="N18" s="12" t="s">
        <v>69</v>
      </c>
      <c r="O18" s="12">
        <v>3158.32527172337</v>
      </c>
      <c r="P18" s="12">
        <v>3009.7957784707901</v>
      </c>
      <c r="Q18" s="12">
        <v>2873.3239376310098</v>
      </c>
      <c r="R18" s="12">
        <f t="shared" si="1"/>
        <v>3013.8149959417237</v>
      </c>
      <c r="S18" s="12">
        <f t="shared" si="2"/>
        <v>3.4791165894823854</v>
      </c>
      <c r="T18" s="14">
        <f t="shared" si="3"/>
        <v>4.7296589708900348E-2</v>
      </c>
      <c r="U18" s="13">
        <f t="shared" si="4"/>
        <v>3</v>
      </c>
      <c r="V18" s="13">
        <v>272</v>
      </c>
      <c r="W18" s="12">
        <v>298.44391546324101</v>
      </c>
      <c r="X18" s="12">
        <v>241.35439283675601</v>
      </c>
      <c r="Y18" s="12">
        <v>270.20253420658298</v>
      </c>
      <c r="Z18" s="12">
        <v>270.00028083552667</v>
      </c>
      <c r="AA18" s="12">
        <v>2.4313642158821582</v>
      </c>
      <c r="AB18" s="14">
        <v>0.10572321857693985</v>
      </c>
      <c r="AC18" s="13">
        <v>3</v>
      </c>
      <c r="AD18" s="13">
        <v>1244</v>
      </c>
      <c r="AE18" s="12">
        <f t="shared" si="5"/>
        <v>8.9587543097070552E-2</v>
      </c>
      <c r="AF18" s="17">
        <f t="shared" si="6"/>
        <v>-3.4805580463475159</v>
      </c>
      <c r="AG18" s="14" t="s">
        <v>42</v>
      </c>
    </row>
    <row r="19" spans="1:33" x14ac:dyDescent="0.3">
      <c r="A19" s="12" t="s">
        <v>70</v>
      </c>
      <c r="B19" s="13">
        <v>11</v>
      </c>
      <c r="C19" s="13">
        <v>2</v>
      </c>
      <c r="D19" s="12">
        <v>50.073399999999999</v>
      </c>
      <c r="E19" s="14">
        <v>1.07776202562304E-4</v>
      </c>
      <c r="F19" s="15">
        <f t="shared" si="0"/>
        <v>3.967477122607602</v>
      </c>
      <c r="G19" s="12">
        <v>2.4067326023193399E-4</v>
      </c>
      <c r="H19" s="16">
        <v>10.1240287282887</v>
      </c>
      <c r="I19" s="12">
        <v>1</v>
      </c>
      <c r="J19" s="13" t="s">
        <v>38</v>
      </c>
      <c r="K19" s="13" t="s">
        <v>39</v>
      </c>
      <c r="L19" s="12">
        <v>180111.516</v>
      </c>
      <c r="M19" s="12" t="s">
        <v>71</v>
      </c>
      <c r="N19" s="12" t="s">
        <v>72</v>
      </c>
      <c r="O19" s="12">
        <v>341.309627121689</v>
      </c>
      <c r="P19" s="12">
        <v>253.45183682742299</v>
      </c>
      <c r="Q19" s="12">
        <v>298.83809774044101</v>
      </c>
      <c r="R19" s="12">
        <f t="shared" si="1"/>
        <v>297.86652056318434</v>
      </c>
      <c r="S19" s="12">
        <f t="shared" si="2"/>
        <v>2.4740216923665663</v>
      </c>
      <c r="T19" s="14">
        <f t="shared" si="3"/>
        <v>0.14750550843959945</v>
      </c>
      <c r="U19" s="13">
        <f t="shared" si="4"/>
        <v>3</v>
      </c>
      <c r="V19" s="13">
        <v>1223</v>
      </c>
      <c r="W19" s="12">
        <v>30.343472633217502</v>
      </c>
      <c r="X19" s="12">
        <v>35.066062636165299</v>
      </c>
      <c r="Y19" s="12">
        <v>22.855678675797201</v>
      </c>
      <c r="Z19" s="12">
        <v>29.421737981726665</v>
      </c>
      <c r="AA19" s="12">
        <v>1.4686683235097879</v>
      </c>
      <c r="AB19" s="14">
        <v>0.20927232825618369</v>
      </c>
      <c r="AC19" s="13">
        <v>3</v>
      </c>
      <c r="AD19" s="13">
        <v>1806</v>
      </c>
      <c r="AE19" s="12">
        <f t="shared" si="5"/>
        <v>9.8774907385019914E-2</v>
      </c>
      <c r="AF19" s="17">
        <f t="shared" si="6"/>
        <v>-3.3397116012949897</v>
      </c>
      <c r="AG19" s="14" t="s">
        <v>42</v>
      </c>
    </row>
    <row r="20" spans="1:33" x14ac:dyDescent="0.3">
      <c r="A20" s="12" t="s">
        <v>73</v>
      </c>
      <c r="B20" s="13">
        <v>7</v>
      </c>
      <c r="C20" s="13">
        <v>1</v>
      </c>
      <c r="D20" s="12">
        <v>38.081200000000003</v>
      </c>
      <c r="E20" s="14">
        <v>4.1470772072727001E-5</v>
      </c>
      <c r="F20" s="15">
        <f t="shared" si="0"/>
        <v>4.3822578791813473</v>
      </c>
      <c r="G20" s="12">
        <v>1.5146118680938199E-4</v>
      </c>
      <c r="H20" s="16">
        <v>9.7454749060928005</v>
      </c>
      <c r="I20" s="12">
        <v>1</v>
      </c>
      <c r="J20" s="13" t="s">
        <v>38</v>
      </c>
      <c r="K20" s="13" t="s">
        <v>39</v>
      </c>
      <c r="L20" s="12">
        <v>153408.9319</v>
      </c>
      <c r="M20" s="12" t="s">
        <v>74</v>
      </c>
      <c r="N20" s="12" t="s">
        <v>75</v>
      </c>
      <c r="O20" s="12">
        <v>457.81423764975898</v>
      </c>
      <c r="P20" s="12">
        <v>337.59671865473001</v>
      </c>
      <c r="Q20" s="12">
        <v>358.06423310851397</v>
      </c>
      <c r="R20" s="12">
        <f t="shared" si="1"/>
        <v>384.49172980433428</v>
      </c>
      <c r="S20" s="12">
        <f t="shared" si="2"/>
        <v>2.5848870028137325</v>
      </c>
      <c r="T20" s="14">
        <f t="shared" si="3"/>
        <v>0.16728194143729233</v>
      </c>
      <c r="U20" s="13">
        <f t="shared" si="4"/>
        <v>3</v>
      </c>
      <c r="V20" s="13">
        <v>1105</v>
      </c>
      <c r="W20" s="12">
        <v>40.199130686685301</v>
      </c>
      <c r="X20" s="12">
        <v>34.384500765416199</v>
      </c>
      <c r="Y20" s="12">
        <v>43.776448536597599</v>
      </c>
      <c r="Z20" s="12">
        <v>39.453359996233033</v>
      </c>
      <c r="AA20" s="12">
        <v>1.5960839952687547</v>
      </c>
      <c r="AB20" s="14">
        <v>0.12014640694791154</v>
      </c>
      <c r="AC20" s="13">
        <v>3</v>
      </c>
      <c r="AD20" s="13">
        <v>1787</v>
      </c>
      <c r="AE20" s="12">
        <f t="shared" si="5"/>
        <v>0.10261172591751357</v>
      </c>
      <c r="AF20" s="17">
        <f t="shared" si="6"/>
        <v>-3.2847324910727824</v>
      </c>
      <c r="AG20" s="14" t="s">
        <v>42</v>
      </c>
    </row>
    <row r="21" spans="1:33" x14ac:dyDescent="0.3">
      <c r="A21" s="12" t="s">
        <v>76</v>
      </c>
      <c r="B21" s="13">
        <v>15</v>
      </c>
      <c r="C21" s="13">
        <v>2</v>
      </c>
      <c r="D21" s="12">
        <v>78.944800000000001</v>
      </c>
      <c r="E21" s="14">
        <v>1.4453277871528899E-5</v>
      </c>
      <c r="F21" s="15">
        <f t="shared" si="0"/>
        <v>4.8400336477115991</v>
      </c>
      <c r="G21" s="12">
        <v>1.06691679742688E-4</v>
      </c>
      <c r="H21" s="16">
        <v>9.0689842970428298</v>
      </c>
      <c r="I21" s="12">
        <v>1</v>
      </c>
      <c r="J21" s="13" t="s">
        <v>38</v>
      </c>
      <c r="K21" s="13" t="s">
        <v>39</v>
      </c>
      <c r="L21" s="12">
        <v>239405.31039999999</v>
      </c>
      <c r="M21" s="12" t="s">
        <v>77</v>
      </c>
      <c r="N21" s="12" t="s">
        <v>78</v>
      </c>
      <c r="O21" s="12">
        <v>522.669903182648</v>
      </c>
      <c r="P21" s="12">
        <v>453.93130041097902</v>
      </c>
      <c r="Q21" s="12">
        <v>515.79710695213601</v>
      </c>
      <c r="R21" s="12">
        <f t="shared" si="1"/>
        <v>497.46610351525436</v>
      </c>
      <c r="S21" s="12">
        <f t="shared" si="2"/>
        <v>2.6967634940107827</v>
      </c>
      <c r="T21" s="14">
        <f t="shared" si="3"/>
        <v>7.6102728892289209E-2</v>
      </c>
      <c r="U21" s="13">
        <f t="shared" si="4"/>
        <v>3</v>
      </c>
      <c r="V21" s="13">
        <v>995</v>
      </c>
      <c r="W21" s="12">
        <v>58.116145317071997</v>
      </c>
      <c r="X21" s="12">
        <v>59.438592409367303</v>
      </c>
      <c r="Y21" s="12">
        <v>47.005951945545</v>
      </c>
      <c r="Z21" s="12">
        <v>54.853563223994769</v>
      </c>
      <c r="AA21" s="12">
        <v>1.7392048440940679</v>
      </c>
      <c r="AB21" s="14">
        <v>0.12448272583562006</v>
      </c>
      <c r="AC21" s="13">
        <v>3</v>
      </c>
      <c r="AD21" s="13">
        <v>1751</v>
      </c>
      <c r="AE21" s="12">
        <f t="shared" si="5"/>
        <v>0.11026593135970868</v>
      </c>
      <c r="AF21" s="17">
        <f t="shared" si="6"/>
        <v>-3.1809409816607475</v>
      </c>
      <c r="AG21" s="14" t="s">
        <v>42</v>
      </c>
    </row>
    <row r="22" spans="1:33" x14ac:dyDescent="0.3">
      <c r="A22" s="12" t="s">
        <v>79</v>
      </c>
      <c r="B22" s="13">
        <v>9</v>
      </c>
      <c r="C22" s="13">
        <v>5</v>
      </c>
      <c r="D22" s="12">
        <v>35.736199999999997</v>
      </c>
      <c r="E22" s="14">
        <v>2.4229637074491002E-8</v>
      </c>
      <c r="F22" s="15">
        <f t="shared" si="0"/>
        <v>7.6156530909275508</v>
      </c>
      <c r="G22" s="15">
        <v>3.1562301689529901E-6</v>
      </c>
      <c r="H22" s="16">
        <v>7.0041614424149401</v>
      </c>
      <c r="I22" s="12">
        <v>1</v>
      </c>
      <c r="J22" s="13" t="s">
        <v>38</v>
      </c>
      <c r="K22" s="13" t="s">
        <v>39</v>
      </c>
      <c r="L22" s="12">
        <v>11956.659900000001</v>
      </c>
      <c r="M22" s="12" t="s">
        <v>80</v>
      </c>
      <c r="N22" s="12" t="s">
        <v>81</v>
      </c>
      <c r="O22" s="12">
        <v>6706.4677036672601</v>
      </c>
      <c r="P22" s="12">
        <v>6749.9994193406201</v>
      </c>
      <c r="Q22" s="12">
        <v>6542.9049162285501</v>
      </c>
      <c r="R22" s="12">
        <f t="shared" si="1"/>
        <v>6666.4573464121431</v>
      </c>
      <c r="S22" s="12">
        <f t="shared" si="2"/>
        <v>3.8238951047355192</v>
      </c>
      <c r="T22" s="14">
        <f t="shared" si="3"/>
        <v>1.6379150769040288E-2</v>
      </c>
      <c r="U22" s="13">
        <f t="shared" si="4"/>
        <v>3</v>
      </c>
      <c r="V22" s="13">
        <v>135</v>
      </c>
      <c r="W22" s="12">
        <v>945.72417350058595</v>
      </c>
      <c r="X22" s="12">
        <v>935.18273374924104</v>
      </c>
      <c r="Y22" s="12">
        <v>974.44875576026402</v>
      </c>
      <c r="Z22" s="12">
        <v>951.78522100336374</v>
      </c>
      <c r="AA22" s="12">
        <v>2.9785389569383445</v>
      </c>
      <c r="AB22" s="14">
        <v>2.1352067320627593E-2</v>
      </c>
      <c r="AC22" s="13">
        <v>3</v>
      </c>
      <c r="AD22" s="13">
        <v>638</v>
      </c>
      <c r="AE22" s="12">
        <f t="shared" si="5"/>
        <v>0.14277226591956074</v>
      </c>
      <c r="AF22" s="17">
        <f t="shared" si="6"/>
        <v>-2.8082123375531882</v>
      </c>
      <c r="AG22" s="14" t="s">
        <v>42</v>
      </c>
    </row>
    <row r="23" spans="1:33" x14ac:dyDescent="0.3">
      <c r="A23" s="12" t="s">
        <v>82</v>
      </c>
      <c r="B23" s="13">
        <v>8</v>
      </c>
      <c r="C23" s="13">
        <v>5</v>
      </c>
      <c r="D23" s="12">
        <v>53.0456</v>
      </c>
      <c r="E23" s="14">
        <v>1.52017240950819E-6</v>
      </c>
      <c r="F23" s="15">
        <f t="shared" si="0"/>
        <v>5.8181071539948093</v>
      </c>
      <c r="G23" s="15">
        <v>3.7129224269967502E-5</v>
      </c>
      <c r="H23" s="16">
        <v>6.2702706229608802</v>
      </c>
      <c r="I23" s="12">
        <v>1</v>
      </c>
      <c r="J23" s="13" t="s">
        <v>38</v>
      </c>
      <c r="K23" s="13" t="s">
        <v>39</v>
      </c>
      <c r="L23" s="12">
        <v>36252.641300000003</v>
      </c>
      <c r="M23" s="12" t="s">
        <v>83</v>
      </c>
      <c r="N23" s="12" t="s">
        <v>84</v>
      </c>
      <c r="O23" s="12">
        <v>1798.20841050321</v>
      </c>
      <c r="P23" s="12">
        <v>1624.33863009939</v>
      </c>
      <c r="Q23" s="12">
        <v>1733.3175790986099</v>
      </c>
      <c r="R23" s="12">
        <f t="shared" si="1"/>
        <v>1718.6215399004031</v>
      </c>
      <c r="S23" s="12">
        <f t="shared" si="2"/>
        <v>3.2351802506085958</v>
      </c>
      <c r="T23" s="14">
        <f t="shared" si="3"/>
        <v>5.1123279313855595E-2</v>
      </c>
      <c r="U23" s="13">
        <f t="shared" si="4"/>
        <v>3</v>
      </c>
      <c r="V23" s="13">
        <v>453</v>
      </c>
      <c r="W23" s="12">
        <v>261.33260121680502</v>
      </c>
      <c r="X23" s="12">
        <v>288.40040658935698</v>
      </c>
      <c r="Y23" s="12">
        <v>272.53845856741498</v>
      </c>
      <c r="Z23" s="12">
        <v>274.09048879119234</v>
      </c>
      <c r="AA23" s="12">
        <v>2.4378939653564644</v>
      </c>
      <c r="AB23" s="14">
        <v>4.9620409722283911E-2</v>
      </c>
      <c r="AC23" s="13">
        <v>3</v>
      </c>
      <c r="AD23" s="13">
        <v>1238</v>
      </c>
      <c r="AE23" s="12">
        <f t="shared" si="5"/>
        <v>0.15948274965009243</v>
      </c>
      <c r="AF23" s="17">
        <f t="shared" si="6"/>
        <v>-2.6485277106474352</v>
      </c>
      <c r="AG23" s="14" t="s">
        <v>42</v>
      </c>
    </row>
    <row r="24" spans="1:33" x14ac:dyDescent="0.3">
      <c r="A24" s="12" t="s">
        <v>85</v>
      </c>
      <c r="B24" s="13">
        <v>13</v>
      </c>
      <c r="C24" s="13">
        <v>3</v>
      </c>
      <c r="D24" s="12">
        <v>82.108000000000004</v>
      </c>
      <c r="E24" s="14">
        <v>4.4179698946988896E-6</v>
      </c>
      <c r="F24" s="15">
        <f t="shared" si="0"/>
        <v>5.3547772478603957</v>
      </c>
      <c r="G24" s="15">
        <v>5.8709243076472297E-5</v>
      </c>
      <c r="H24" s="16">
        <v>5.7965017252434698</v>
      </c>
      <c r="I24" s="12">
        <v>1</v>
      </c>
      <c r="J24" s="13" t="s">
        <v>38</v>
      </c>
      <c r="K24" s="13" t="s">
        <v>39</v>
      </c>
      <c r="L24" s="12">
        <v>56565.648699999998</v>
      </c>
      <c r="M24" s="12" t="s">
        <v>86</v>
      </c>
      <c r="N24" s="12" t="s">
        <v>87</v>
      </c>
      <c r="O24" s="12">
        <v>879.60295045830401</v>
      </c>
      <c r="P24" s="12">
        <v>850.96055993471998</v>
      </c>
      <c r="Q24" s="12">
        <v>793.52045783103097</v>
      </c>
      <c r="R24" s="12">
        <f t="shared" si="1"/>
        <v>841.36132274135161</v>
      </c>
      <c r="S24" s="12">
        <f t="shared" si="2"/>
        <v>2.9249825436851546</v>
      </c>
      <c r="T24" s="14">
        <f t="shared" si="3"/>
        <v>5.2102131920256353E-2</v>
      </c>
      <c r="U24" s="13">
        <f t="shared" si="4"/>
        <v>3</v>
      </c>
      <c r="V24" s="13">
        <v>750</v>
      </c>
      <c r="W24" s="12">
        <v>134.547628182696</v>
      </c>
      <c r="X24" s="12">
        <v>145.47332164670701</v>
      </c>
      <c r="Y24" s="12">
        <v>155.42858298653701</v>
      </c>
      <c r="Z24" s="12">
        <v>145.14984427197999</v>
      </c>
      <c r="AA24" s="12">
        <v>2.1618165742231108</v>
      </c>
      <c r="AB24" s="14">
        <v>7.1954848736697441E-2</v>
      </c>
      <c r="AC24" s="13">
        <v>3</v>
      </c>
      <c r="AD24" s="13">
        <v>1523</v>
      </c>
      <c r="AE24" s="12">
        <f t="shared" si="5"/>
        <v>0.17251784738457895</v>
      </c>
      <c r="AF24" s="17">
        <f t="shared" si="6"/>
        <v>-2.5351824750179146</v>
      </c>
      <c r="AG24" s="14" t="s">
        <v>42</v>
      </c>
    </row>
    <row r="25" spans="1:33" x14ac:dyDescent="0.3">
      <c r="A25" s="12" t="s">
        <v>88</v>
      </c>
      <c r="B25" s="13">
        <v>12</v>
      </c>
      <c r="C25" s="13">
        <v>1</v>
      </c>
      <c r="D25" s="12">
        <v>127.0072</v>
      </c>
      <c r="E25" s="14">
        <v>4.7397515866110001E-4</v>
      </c>
      <c r="F25" s="15">
        <f t="shared" si="0"/>
        <v>3.3242444193789051</v>
      </c>
      <c r="G25" s="12">
        <v>6.6515997108154896E-4</v>
      </c>
      <c r="H25" s="16">
        <v>5.7536153582588199</v>
      </c>
      <c r="I25" s="12">
        <v>0.99999991209942296</v>
      </c>
      <c r="J25" s="13" t="s">
        <v>38</v>
      </c>
      <c r="K25" s="13" t="s">
        <v>39</v>
      </c>
      <c r="L25" s="12">
        <v>53592.898399999998</v>
      </c>
      <c r="M25" s="12" t="s">
        <v>89</v>
      </c>
      <c r="N25" s="12" t="s">
        <v>90</v>
      </c>
      <c r="O25" s="12">
        <v>279.89733202872702</v>
      </c>
      <c r="P25" s="12">
        <v>223.58782132724599</v>
      </c>
      <c r="Q25" s="12">
        <v>182.19937618673401</v>
      </c>
      <c r="R25" s="12">
        <f t="shared" si="1"/>
        <v>228.561509847569</v>
      </c>
      <c r="S25" s="12">
        <f t="shared" si="2"/>
        <v>2.3590030962769526</v>
      </c>
      <c r="T25" s="14">
        <f t="shared" si="3"/>
        <v>0.21455280788251282</v>
      </c>
      <c r="U25" s="13">
        <f t="shared" si="4"/>
        <v>3</v>
      </c>
      <c r="V25" s="13">
        <v>1333</v>
      </c>
      <c r="W25" s="12">
        <v>39.012307101394903</v>
      </c>
      <c r="X25" s="12">
        <v>32.391476135859598</v>
      </c>
      <c r="Y25" s="12">
        <v>47.770768213854701</v>
      </c>
      <c r="Z25" s="12">
        <v>39.724850483703072</v>
      </c>
      <c r="AA25" s="12">
        <v>1.5990622712859643</v>
      </c>
      <c r="AB25" s="14">
        <v>0.19419496950136553</v>
      </c>
      <c r="AC25" s="13">
        <v>3</v>
      </c>
      <c r="AD25" s="13">
        <v>1786</v>
      </c>
      <c r="AE25" s="12">
        <f t="shared" si="5"/>
        <v>0.17380376297914796</v>
      </c>
      <c r="AF25" s="17">
        <f t="shared" si="6"/>
        <v>-2.5244687769894441</v>
      </c>
      <c r="AG25" s="14" t="s">
        <v>42</v>
      </c>
    </row>
    <row r="26" spans="1:33" x14ac:dyDescent="0.3">
      <c r="A26" s="12" t="s">
        <v>91</v>
      </c>
      <c r="B26" s="13">
        <v>21</v>
      </c>
      <c r="C26" s="13">
        <v>2</v>
      </c>
      <c r="D26" s="12">
        <v>86.774299999999997</v>
      </c>
      <c r="E26" s="14">
        <v>2.8146741315460099E-6</v>
      </c>
      <c r="F26" s="15">
        <f t="shared" si="0"/>
        <v>5.5505718782774567</v>
      </c>
      <c r="G26" s="15">
        <v>4.5831058996287702E-5</v>
      </c>
      <c r="H26" s="16">
        <v>5.48382545670301</v>
      </c>
      <c r="I26" s="12">
        <v>1</v>
      </c>
      <c r="J26" s="13" t="s">
        <v>38</v>
      </c>
      <c r="K26" s="13" t="s">
        <v>39</v>
      </c>
      <c r="L26" s="12">
        <v>352811.21389999997</v>
      </c>
      <c r="M26" s="12" t="s">
        <v>92</v>
      </c>
      <c r="N26" s="12" t="s">
        <v>93</v>
      </c>
      <c r="O26" s="12">
        <v>2930.0060133981201</v>
      </c>
      <c r="P26" s="12">
        <v>3085.6606345702398</v>
      </c>
      <c r="Q26" s="12">
        <v>2829.4994314180599</v>
      </c>
      <c r="R26" s="12">
        <f t="shared" si="1"/>
        <v>2948.3886931288066</v>
      </c>
      <c r="S26" s="12">
        <f t="shared" si="2"/>
        <v>3.4695847370409392</v>
      </c>
      <c r="T26" s="14">
        <f t="shared" si="3"/>
        <v>4.3775162778592482E-2</v>
      </c>
      <c r="U26" s="13">
        <f t="shared" si="4"/>
        <v>3</v>
      </c>
      <c r="V26" s="13">
        <v>276</v>
      </c>
      <c r="W26" s="12">
        <v>509.23299608737602</v>
      </c>
      <c r="X26" s="12">
        <v>576.31624240297106</v>
      </c>
      <c r="Y26" s="12">
        <v>527.40619731309596</v>
      </c>
      <c r="Z26" s="12">
        <v>537.65181193448097</v>
      </c>
      <c r="AA26" s="12">
        <v>2.7305011137529833</v>
      </c>
      <c r="AB26" s="14">
        <v>6.4531332783056186E-2</v>
      </c>
      <c r="AC26" s="13">
        <v>3</v>
      </c>
      <c r="AD26" s="13">
        <v>906</v>
      </c>
      <c r="AE26" s="12">
        <f t="shared" si="5"/>
        <v>0.18235445454918264</v>
      </c>
      <c r="AF26" s="17">
        <f t="shared" si="6"/>
        <v>-2.4551826526714087</v>
      </c>
      <c r="AG26" s="14" t="s">
        <v>42</v>
      </c>
    </row>
    <row r="27" spans="1:33" x14ac:dyDescent="0.3">
      <c r="A27" s="12" t="s">
        <v>94</v>
      </c>
      <c r="B27" s="13">
        <v>6</v>
      </c>
      <c r="C27" s="13">
        <v>1</v>
      </c>
      <c r="D27" s="12">
        <v>27.833100000000002</v>
      </c>
      <c r="E27" s="14">
        <v>5.0640693408421399E-4</v>
      </c>
      <c r="F27" s="15">
        <f t="shared" si="0"/>
        <v>3.2955003562808005</v>
      </c>
      <c r="G27" s="12">
        <v>6.8714781260174602E-4</v>
      </c>
      <c r="H27" s="16">
        <v>5.4789067214837104</v>
      </c>
      <c r="I27" s="12">
        <v>0.99999984355563298</v>
      </c>
      <c r="J27" s="13" t="s">
        <v>38</v>
      </c>
      <c r="K27" s="13" t="s">
        <v>39</v>
      </c>
      <c r="L27" s="12">
        <v>159039.7187</v>
      </c>
      <c r="M27" s="12" t="s">
        <v>95</v>
      </c>
      <c r="N27" s="12" t="s">
        <v>96</v>
      </c>
      <c r="O27" s="12">
        <v>597.62939151070702</v>
      </c>
      <c r="P27" s="12">
        <v>490.837937557609</v>
      </c>
      <c r="Q27" s="12">
        <v>474.96894763349201</v>
      </c>
      <c r="R27" s="12">
        <f t="shared" si="1"/>
        <v>521.1454255672694</v>
      </c>
      <c r="S27" s="12">
        <f t="shared" si="2"/>
        <v>2.7169589300337349</v>
      </c>
      <c r="T27" s="14">
        <f t="shared" si="3"/>
        <v>0.12800764536873971</v>
      </c>
      <c r="U27" s="13">
        <f t="shared" si="4"/>
        <v>3</v>
      </c>
      <c r="V27" s="13">
        <v>971</v>
      </c>
      <c r="W27" s="12">
        <v>97.860751345821896</v>
      </c>
      <c r="X27" s="12">
        <v>117.40826545927</v>
      </c>
      <c r="Y27" s="12">
        <v>70.086503224353507</v>
      </c>
      <c r="Z27" s="12">
        <v>95.1185066764818</v>
      </c>
      <c r="AA27" s="12">
        <v>1.9782650234098935</v>
      </c>
      <c r="AB27" s="14">
        <v>0.2500014545588175</v>
      </c>
      <c r="AC27" s="13">
        <v>3</v>
      </c>
      <c r="AD27" s="13">
        <v>1651</v>
      </c>
      <c r="AE27" s="12">
        <f t="shared" si="5"/>
        <v>0.18251816481540606</v>
      </c>
      <c r="AF27" s="17">
        <f t="shared" si="6"/>
        <v>-2.4538880419358411</v>
      </c>
      <c r="AG27" s="14" t="s">
        <v>42</v>
      </c>
    </row>
    <row r="28" spans="1:33" x14ac:dyDescent="0.3">
      <c r="A28" s="12" t="s">
        <v>97</v>
      </c>
      <c r="B28" s="13">
        <v>26</v>
      </c>
      <c r="C28" s="13">
        <v>1</v>
      </c>
      <c r="D28" s="12">
        <v>120.8943</v>
      </c>
      <c r="E28" s="14">
        <v>6.0343259090878099E-4</v>
      </c>
      <c r="F28" s="15">
        <f t="shared" si="0"/>
        <v>3.2193712376320076</v>
      </c>
      <c r="G28" s="12">
        <v>7.3163239532128099E-4</v>
      </c>
      <c r="H28" s="16">
        <v>5.3533136760501296</v>
      </c>
      <c r="I28" s="12">
        <v>0.99999931093253802</v>
      </c>
      <c r="J28" s="13" t="s">
        <v>38</v>
      </c>
      <c r="K28" s="13" t="s">
        <v>39</v>
      </c>
      <c r="L28" s="12">
        <v>404172.36180000001</v>
      </c>
      <c r="M28" s="12" t="s">
        <v>98</v>
      </c>
      <c r="N28" s="12" t="s">
        <v>99</v>
      </c>
      <c r="O28" s="12">
        <v>435.22364815855701</v>
      </c>
      <c r="P28" s="12">
        <v>395.40657769779102</v>
      </c>
      <c r="Q28" s="12">
        <v>495.70473948284899</v>
      </c>
      <c r="R28" s="12">
        <f t="shared" si="1"/>
        <v>442.11165511306564</v>
      </c>
      <c r="S28" s="12">
        <f t="shared" si="2"/>
        <v>2.6455319640906056</v>
      </c>
      <c r="T28" s="14">
        <f t="shared" si="3"/>
        <v>0.11423044647737669</v>
      </c>
      <c r="U28" s="13">
        <f t="shared" si="4"/>
        <v>3</v>
      </c>
      <c r="V28" s="13">
        <v>1046</v>
      </c>
      <c r="W28" s="12">
        <v>83.626737882741395</v>
      </c>
      <c r="X28" s="12">
        <v>104.114756516676</v>
      </c>
      <c r="Y28" s="12">
        <v>60.018126202118701</v>
      </c>
      <c r="Z28" s="12">
        <v>82.586540200512033</v>
      </c>
      <c r="AA28" s="12">
        <v>1.9169092725871504</v>
      </c>
      <c r="AB28" s="14">
        <v>0.26719499796763962</v>
      </c>
      <c r="AC28" s="13">
        <v>3</v>
      </c>
      <c r="AD28" s="13">
        <v>1687</v>
      </c>
      <c r="AE28" s="12">
        <f t="shared" si="5"/>
        <v>0.18680018779281299</v>
      </c>
      <c r="AF28" s="17">
        <f t="shared" si="6"/>
        <v>-2.4204321894777756</v>
      </c>
      <c r="AG28" s="14" t="s">
        <v>42</v>
      </c>
    </row>
    <row r="29" spans="1:33" x14ac:dyDescent="0.3">
      <c r="A29" s="12" t="s">
        <v>100</v>
      </c>
      <c r="B29" s="13">
        <v>2</v>
      </c>
      <c r="C29" s="13">
        <v>1</v>
      </c>
      <c r="D29" s="12">
        <v>9.0843000000000007</v>
      </c>
      <c r="E29" s="14">
        <v>1.5402561669441999E-4</v>
      </c>
      <c r="F29" s="15">
        <f t="shared" si="0"/>
        <v>3.812407043684058</v>
      </c>
      <c r="G29" s="12">
        <v>3.0056283911971001E-4</v>
      </c>
      <c r="H29" s="16">
        <v>5.3040737505743403</v>
      </c>
      <c r="I29" s="12">
        <v>0.99999999999998901</v>
      </c>
      <c r="J29" s="13" t="s">
        <v>38</v>
      </c>
      <c r="K29" s="13" t="s">
        <v>39</v>
      </c>
      <c r="L29" s="12">
        <v>36126.095000000001</v>
      </c>
      <c r="M29" s="12" t="s">
        <v>101</v>
      </c>
      <c r="N29" s="12" t="s">
        <v>102</v>
      </c>
      <c r="O29" s="12">
        <v>618.01797807440096</v>
      </c>
      <c r="P29" s="12">
        <v>425.09231186070701</v>
      </c>
      <c r="Q29" s="12">
        <v>577.33626258817105</v>
      </c>
      <c r="R29" s="12">
        <f t="shared" si="1"/>
        <v>540.14885084109301</v>
      </c>
      <c r="S29" s="12">
        <f t="shared" si="2"/>
        <v>2.732513456472689</v>
      </c>
      <c r="T29" s="14">
        <f t="shared" si="3"/>
        <v>0.18827566164579565</v>
      </c>
      <c r="U29" s="13">
        <f t="shared" si="4"/>
        <v>3</v>
      </c>
      <c r="V29" s="13">
        <v>961</v>
      </c>
      <c r="W29" s="12">
        <v>95.9868809702036</v>
      </c>
      <c r="X29" s="12">
        <v>103.46665251021</v>
      </c>
      <c r="Y29" s="12">
        <v>106.056274400333</v>
      </c>
      <c r="Z29" s="12">
        <v>101.83660262691554</v>
      </c>
      <c r="AA29" s="12">
        <v>2.0079039023797436</v>
      </c>
      <c r="AB29" s="14">
        <v>5.1345577249468526E-2</v>
      </c>
      <c r="AC29" s="13">
        <v>3</v>
      </c>
      <c r="AD29" s="13">
        <v>1640</v>
      </c>
      <c r="AE29" s="12">
        <f t="shared" si="5"/>
        <v>0.18853433172789433</v>
      </c>
      <c r="AF29" s="17">
        <f t="shared" si="6"/>
        <v>-2.4071008355651591</v>
      </c>
      <c r="AG29" s="14" t="s">
        <v>42</v>
      </c>
    </row>
    <row r="30" spans="1:33" x14ac:dyDescent="0.3">
      <c r="A30" s="12" t="s">
        <v>103</v>
      </c>
      <c r="B30" s="13">
        <v>2</v>
      </c>
      <c r="C30" s="13">
        <v>1</v>
      </c>
      <c r="D30" s="12">
        <v>7.101</v>
      </c>
      <c r="E30" s="14">
        <v>9.8852622528811107E-4</v>
      </c>
      <c r="F30" s="15">
        <f t="shared" si="0"/>
        <v>3.005011804502224</v>
      </c>
      <c r="G30" s="12">
        <v>9.9820615370880997E-4</v>
      </c>
      <c r="H30" s="16">
        <v>4.5169417699030596</v>
      </c>
      <c r="I30" s="12">
        <v>0.99997726911594198</v>
      </c>
      <c r="J30" s="13" t="s">
        <v>38</v>
      </c>
      <c r="K30" s="13" t="s">
        <v>39</v>
      </c>
      <c r="L30" s="12">
        <v>35067.514199999998</v>
      </c>
      <c r="M30" s="12" t="s">
        <v>104</v>
      </c>
      <c r="N30" s="12" t="s">
        <v>105</v>
      </c>
      <c r="O30" s="12">
        <v>255.46552747285199</v>
      </c>
      <c r="P30" s="12">
        <v>156.54160389026501</v>
      </c>
      <c r="Q30" s="12">
        <v>196.233198052419</v>
      </c>
      <c r="R30" s="12">
        <f t="shared" si="1"/>
        <v>202.74677647184532</v>
      </c>
      <c r="S30" s="12">
        <f t="shared" si="2"/>
        <v>2.306953957967687</v>
      </c>
      <c r="T30" s="14">
        <f t="shared" si="3"/>
        <v>0.24554069411727333</v>
      </c>
      <c r="U30" s="13">
        <f t="shared" si="4"/>
        <v>3</v>
      </c>
      <c r="V30" s="13">
        <v>1387</v>
      </c>
      <c r="W30" s="12">
        <v>36.751229424245203</v>
      </c>
      <c r="X30" s="12">
        <v>51.639920710101798</v>
      </c>
      <c r="Y30" s="12">
        <v>46.266403670821902</v>
      </c>
      <c r="Z30" s="12">
        <v>44.885851268389636</v>
      </c>
      <c r="AA30" s="12">
        <v>1.6521094660719533</v>
      </c>
      <c r="AB30" s="14">
        <v>0.16797594051692441</v>
      </c>
      <c r="AC30" s="13">
        <v>3</v>
      </c>
      <c r="AD30" s="13">
        <v>1775</v>
      </c>
      <c r="AE30" s="12">
        <f t="shared" si="5"/>
        <v>0.22138872957431591</v>
      </c>
      <c r="AF30" s="17">
        <f t="shared" si="6"/>
        <v>-2.1753463154106774</v>
      </c>
      <c r="AG30" s="14" t="s">
        <v>42</v>
      </c>
    </row>
    <row r="31" spans="1:33" x14ac:dyDescent="0.3">
      <c r="A31" s="12" t="s">
        <v>106</v>
      </c>
      <c r="B31" s="13">
        <v>6</v>
      </c>
      <c r="C31" s="13">
        <v>1</v>
      </c>
      <c r="D31" s="12">
        <v>33.3429</v>
      </c>
      <c r="E31" s="14">
        <v>1.4572432891524201E-4</v>
      </c>
      <c r="F31" s="15">
        <f t="shared" si="0"/>
        <v>3.8364679360021929</v>
      </c>
      <c r="G31" s="12">
        <v>2.8907387903535101E-4</v>
      </c>
      <c r="H31" s="16">
        <v>4.1609451926827496</v>
      </c>
      <c r="I31" s="12">
        <v>0.999999999999997</v>
      </c>
      <c r="J31" s="13" t="s">
        <v>38</v>
      </c>
      <c r="K31" s="13" t="s">
        <v>39</v>
      </c>
      <c r="L31" s="12">
        <v>125973.76760000001</v>
      </c>
      <c r="M31" s="12" t="s">
        <v>107</v>
      </c>
      <c r="N31" s="12" t="s">
        <v>108</v>
      </c>
      <c r="O31" s="12">
        <v>651.87388278717196</v>
      </c>
      <c r="P31" s="12">
        <v>644.727926507294</v>
      </c>
      <c r="Q31" s="12">
        <v>529.06277307637504</v>
      </c>
      <c r="R31" s="12">
        <f t="shared" si="1"/>
        <v>608.55486079028026</v>
      </c>
      <c r="S31" s="12">
        <f t="shared" si="2"/>
        <v>2.7842997356712975</v>
      </c>
      <c r="T31" s="14">
        <f t="shared" si="3"/>
        <v>0.11327627143445231</v>
      </c>
      <c r="U31" s="13">
        <f t="shared" si="4"/>
        <v>3</v>
      </c>
      <c r="V31" s="13">
        <v>902</v>
      </c>
      <c r="W31" s="12">
        <v>127.595158017009</v>
      </c>
      <c r="X31" s="12">
        <v>145.81373949471899</v>
      </c>
      <c r="Y31" s="12">
        <v>165.35308992837801</v>
      </c>
      <c r="Z31" s="12">
        <v>146.25399581336868</v>
      </c>
      <c r="AA31" s="12">
        <v>2.1651077402994527</v>
      </c>
      <c r="AB31" s="14">
        <v>0.12910974151150412</v>
      </c>
      <c r="AC31" s="13">
        <v>3</v>
      </c>
      <c r="AD31" s="13">
        <v>1518</v>
      </c>
      <c r="AE31" s="12">
        <f t="shared" si="5"/>
        <v>0.24033001005602125</v>
      </c>
      <c r="AF31" s="17">
        <f t="shared" si="6"/>
        <v>-2.0569112855550964</v>
      </c>
      <c r="AG31" s="14" t="s">
        <v>42</v>
      </c>
    </row>
    <row r="32" spans="1:33" x14ac:dyDescent="0.3">
      <c r="A32" s="12" t="s">
        <v>109</v>
      </c>
      <c r="B32" s="13">
        <v>10</v>
      </c>
      <c r="C32" s="13">
        <v>5</v>
      </c>
      <c r="D32" s="12">
        <v>49.787700000000001</v>
      </c>
      <c r="E32" s="14">
        <v>6.7126174053688797E-6</v>
      </c>
      <c r="F32" s="15">
        <f t="shared" si="0"/>
        <v>5.1731081053061017</v>
      </c>
      <c r="G32" s="15">
        <v>7.2791242432863404E-5</v>
      </c>
      <c r="H32" s="16">
        <v>3.9319205548368998</v>
      </c>
      <c r="I32" s="12">
        <v>1</v>
      </c>
      <c r="J32" s="13" t="s">
        <v>38</v>
      </c>
      <c r="K32" s="13" t="s">
        <v>39</v>
      </c>
      <c r="L32" s="12">
        <v>71362.710900000005</v>
      </c>
      <c r="M32" s="12" t="s">
        <v>110</v>
      </c>
      <c r="N32" s="12" t="s">
        <v>111</v>
      </c>
      <c r="O32" s="12">
        <v>3424.5068815524701</v>
      </c>
      <c r="P32" s="12">
        <v>3710.6313230359601</v>
      </c>
      <c r="Q32" s="12">
        <v>3514.9041651559401</v>
      </c>
      <c r="R32" s="12">
        <f t="shared" si="1"/>
        <v>3550.0141232481233</v>
      </c>
      <c r="S32" s="12">
        <f t="shared" si="2"/>
        <v>3.5502300808400307</v>
      </c>
      <c r="T32" s="14">
        <f t="shared" si="3"/>
        <v>4.1199203674369876E-2</v>
      </c>
      <c r="U32" s="13">
        <f t="shared" si="4"/>
        <v>3</v>
      </c>
      <c r="V32" s="13">
        <v>234</v>
      </c>
      <c r="W32" s="12">
        <v>952.35923938184305</v>
      </c>
      <c r="X32" s="12">
        <v>838.395234571792</v>
      </c>
      <c r="Y32" s="12">
        <v>917.85629811374497</v>
      </c>
      <c r="Z32" s="12">
        <v>902.87025735579334</v>
      </c>
      <c r="AA32" s="12">
        <v>2.9556253465895241</v>
      </c>
      <c r="AB32" s="14">
        <v>6.4728339379070882E-2</v>
      </c>
      <c r="AC32" s="13">
        <v>3</v>
      </c>
      <c r="AD32" s="13">
        <v>668</v>
      </c>
      <c r="AE32" s="12">
        <f t="shared" si="5"/>
        <v>0.25432863814347378</v>
      </c>
      <c r="AF32" s="17">
        <f t="shared" si="6"/>
        <v>-1.9752341720597926</v>
      </c>
      <c r="AG32" s="14" t="s">
        <v>42</v>
      </c>
    </row>
    <row r="33" spans="1:33" x14ac:dyDescent="0.3">
      <c r="A33" s="12" t="s">
        <v>112</v>
      </c>
      <c r="B33" s="13">
        <v>6</v>
      </c>
      <c r="C33" s="13">
        <v>2</v>
      </c>
      <c r="D33" s="12">
        <v>28.767099999999999</v>
      </c>
      <c r="E33" s="14">
        <v>3.8375540366131201E-4</v>
      </c>
      <c r="F33" s="15">
        <f t="shared" si="0"/>
        <v>3.4159454961694351</v>
      </c>
      <c r="G33" s="12">
        <v>5.7458860484226905E-4</v>
      </c>
      <c r="H33" s="16">
        <v>3.8837343454445801</v>
      </c>
      <c r="I33" s="12">
        <v>0.99999998888424002</v>
      </c>
      <c r="J33" s="13" t="s">
        <v>38</v>
      </c>
      <c r="K33" s="13" t="s">
        <v>39</v>
      </c>
      <c r="L33" s="12">
        <v>210780.87289999999</v>
      </c>
      <c r="M33" s="12" t="s">
        <v>113</v>
      </c>
      <c r="N33" s="12" t="s">
        <v>114</v>
      </c>
      <c r="O33" s="12">
        <v>976.91890770959697</v>
      </c>
      <c r="P33" s="12">
        <v>1173.6291129887099</v>
      </c>
      <c r="Q33" s="12">
        <v>847.67314047679895</v>
      </c>
      <c r="R33" s="12">
        <f t="shared" si="1"/>
        <v>999.40705372503533</v>
      </c>
      <c r="S33" s="12">
        <f t="shared" si="2"/>
        <v>2.9997424103287504</v>
      </c>
      <c r="T33" s="14">
        <f t="shared" si="3"/>
        <v>0.1642348600014375</v>
      </c>
      <c r="U33" s="13">
        <f t="shared" si="4"/>
        <v>3</v>
      </c>
      <c r="V33" s="13">
        <v>669</v>
      </c>
      <c r="W33" s="12">
        <v>219.26323510856901</v>
      </c>
      <c r="X33" s="12">
        <v>284.07341179603998</v>
      </c>
      <c r="Y33" s="12">
        <v>268.65775191205103</v>
      </c>
      <c r="Z33" s="12">
        <v>257.33146627221998</v>
      </c>
      <c r="AA33" s="12">
        <v>2.4104928946162794</v>
      </c>
      <c r="AB33" s="14">
        <v>0.13157000120842066</v>
      </c>
      <c r="AC33" s="13">
        <v>3</v>
      </c>
      <c r="AD33" s="13">
        <v>1271</v>
      </c>
      <c r="AE33" s="12">
        <f t="shared" si="5"/>
        <v>0.2574841405342122</v>
      </c>
      <c r="AF33" s="17">
        <f t="shared" si="6"/>
        <v>-1.9574445211440308</v>
      </c>
      <c r="AG33" s="14" t="s">
        <v>42</v>
      </c>
    </row>
    <row r="34" spans="1:33" x14ac:dyDescent="0.3">
      <c r="A34" s="12" t="s">
        <v>115</v>
      </c>
      <c r="B34" s="13">
        <v>3</v>
      </c>
      <c r="C34" s="13">
        <v>1</v>
      </c>
      <c r="D34" s="12">
        <v>11.6401</v>
      </c>
      <c r="E34" s="14">
        <v>1.18317689602288E-3</v>
      </c>
      <c r="F34" s="15">
        <f t="shared" si="0"/>
        <v>2.9269503194267652</v>
      </c>
      <c r="G34" s="12">
        <v>1.1195478011220999E-3</v>
      </c>
      <c r="H34" s="16">
        <v>3.6499460817923</v>
      </c>
      <c r="I34" s="12">
        <v>0.99993428543574803</v>
      </c>
      <c r="J34" s="13" t="s">
        <v>38</v>
      </c>
      <c r="K34" s="13" t="s">
        <v>39</v>
      </c>
      <c r="L34" s="12">
        <v>83180.888399999996</v>
      </c>
      <c r="M34" s="12" t="s">
        <v>116</v>
      </c>
      <c r="N34" s="12" t="s">
        <v>117</v>
      </c>
      <c r="O34" s="12">
        <v>583.51792551647804</v>
      </c>
      <c r="P34" s="12">
        <v>867.77805184559099</v>
      </c>
      <c r="Q34" s="12">
        <v>817.102338366852</v>
      </c>
      <c r="R34" s="12">
        <f t="shared" si="1"/>
        <v>756.13277190964038</v>
      </c>
      <c r="S34" s="12">
        <f t="shared" si="2"/>
        <v>2.8785980614335744</v>
      </c>
      <c r="T34" s="14">
        <f t="shared" si="3"/>
        <v>0.20052163236289863</v>
      </c>
      <c r="U34" s="13">
        <f t="shared" si="4"/>
        <v>3</v>
      </c>
      <c r="V34" s="13">
        <v>789</v>
      </c>
      <c r="W34" s="12">
        <v>243.37519642308899</v>
      </c>
      <c r="X34" s="12">
        <v>174.50433980419899</v>
      </c>
      <c r="Y34" s="12">
        <v>203.608635076062</v>
      </c>
      <c r="Z34" s="12">
        <v>207.16272376778332</v>
      </c>
      <c r="AA34" s="12">
        <v>2.3163116124710821</v>
      </c>
      <c r="AB34" s="14">
        <v>0.16688673957953773</v>
      </c>
      <c r="AC34" s="13">
        <v>3</v>
      </c>
      <c r="AD34" s="13">
        <v>1381</v>
      </c>
      <c r="AE34" s="12">
        <f t="shared" si="5"/>
        <v>0.27397664995340226</v>
      </c>
      <c r="AF34" s="17">
        <f t="shared" si="6"/>
        <v>-1.8678751521829517</v>
      </c>
      <c r="AG34" s="14" t="s">
        <v>42</v>
      </c>
    </row>
    <row r="35" spans="1:33" x14ac:dyDescent="0.3">
      <c r="A35" s="12" t="s">
        <v>118</v>
      </c>
      <c r="B35" s="13">
        <v>5</v>
      </c>
      <c r="C35" s="13">
        <v>1</v>
      </c>
      <c r="D35" s="12">
        <v>28.3872</v>
      </c>
      <c r="E35" s="14">
        <v>9.48217139897789E-5</v>
      </c>
      <c r="F35" s="15">
        <f t="shared" si="0"/>
        <v>4.0230921986735133</v>
      </c>
      <c r="G35" s="12">
        <v>2.2837598630274901E-4</v>
      </c>
      <c r="H35" s="16">
        <v>3.5313254468242898</v>
      </c>
      <c r="I35" s="12">
        <v>1</v>
      </c>
      <c r="J35" s="13" t="s">
        <v>38</v>
      </c>
      <c r="K35" s="13" t="s">
        <v>39</v>
      </c>
      <c r="L35" s="12">
        <v>68796.728499999997</v>
      </c>
      <c r="M35" s="12" t="s">
        <v>119</v>
      </c>
      <c r="N35" s="12" t="s">
        <v>120</v>
      </c>
      <c r="O35" s="12">
        <v>727.43273242714201</v>
      </c>
      <c r="P35" s="12">
        <v>689.33061147496596</v>
      </c>
      <c r="Q35" s="12">
        <v>668.30491999353296</v>
      </c>
      <c r="R35" s="12">
        <f t="shared" si="1"/>
        <v>695.02275463188028</v>
      </c>
      <c r="S35" s="12">
        <f t="shared" si="2"/>
        <v>2.8419990233660748</v>
      </c>
      <c r="T35" s="14">
        <f t="shared" si="3"/>
        <v>4.3123867263351261E-2</v>
      </c>
      <c r="U35" s="13">
        <f t="shared" si="4"/>
        <v>3</v>
      </c>
      <c r="V35" s="13">
        <v>836</v>
      </c>
      <c r="W35" s="12">
        <v>196.876656693748</v>
      </c>
      <c r="X35" s="12">
        <v>222.68980449819699</v>
      </c>
      <c r="Y35" s="12">
        <v>170.8827328269</v>
      </c>
      <c r="Z35" s="12">
        <v>196.81639800628167</v>
      </c>
      <c r="AA35" s="12">
        <v>2.2940612793949318</v>
      </c>
      <c r="AB35" s="14">
        <v>0.13161295839572379</v>
      </c>
      <c r="AC35" s="13">
        <v>3</v>
      </c>
      <c r="AD35" s="13">
        <v>1408</v>
      </c>
      <c r="AE35" s="12">
        <f t="shared" si="5"/>
        <v>0.28317979043797742</v>
      </c>
      <c r="AF35" s="17">
        <f t="shared" si="6"/>
        <v>-1.8202097859469379</v>
      </c>
      <c r="AG35" s="14" t="s">
        <v>42</v>
      </c>
    </row>
    <row r="36" spans="1:33" x14ac:dyDescent="0.3">
      <c r="A36" s="12" t="s">
        <v>121</v>
      </c>
      <c r="B36" s="13">
        <v>8</v>
      </c>
      <c r="C36" s="13">
        <v>3</v>
      </c>
      <c r="D36" s="12">
        <v>35.942100000000003</v>
      </c>
      <c r="E36" s="14">
        <v>6.8650999002772801E-5</v>
      </c>
      <c r="F36" s="15">
        <f t="shared" si="0"/>
        <v>4.1633531385694713</v>
      </c>
      <c r="G36" s="12">
        <v>1.9997333210819399E-4</v>
      </c>
      <c r="H36" s="16">
        <v>3.52149755091137</v>
      </c>
      <c r="I36" s="12">
        <v>1</v>
      </c>
      <c r="J36" s="13" t="s">
        <v>38</v>
      </c>
      <c r="K36" s="13" t="s">
        <v>39</v>
      </c>
      <c r="L36" s="12">
        <v>40384.854800000001</v>
      </c>
      <c r="M36" s="12" t="s">
        <v>122</v>
      </c>
      <c r="N36" s="12" t="s">
        <v>123</v>
      </c>
      <c r="O36" s="12">
        <v>728.004521585671</v>
      </c>
      <c r="P36" s="12">
        <v>616.28840970900706</v>
      </c>
      <c r="Q36" s="12">
        <v>773.49262877333194</v>
      </c>
      <c r="R36" s="12">
        <f t="shared" si="1"/>
        <v>705.92852002267</v>
      </c>
      <c r="S36" s="12">
        <f t="shared" si="2"/>
        <v>2.8487607280612348</v>
      </c>
      <c r="T36" s="14">
        <f t="shared" si="3"/>
        <v>0.11459203014932851</v>
      </c>
      <c r="U36" s="13">
        <f t="shared" si="4"/>
        <v>3</v>
      </c>
      <c r="V36" s="13">
        <v>826</v>
      </c>
      <c r="W36" s="12">
        <v>194.448299164552</v>
      </c>
      <c r="X36" s="12">
        <v>195.16760780773899</v>
      </c>
      <c r="Y36" s="12">
        <v>211.77186327333101</v>
      </c>
      <c r="Z36" s="12">
        <v>200.46259008187403</v>
      </c>
      <c r="AA36" s="12">
        <v>2.3020333373706658</v>
      </c>
      <c r="AB36" s="14">
        <v>4.8890514532531938E-2</v>
      </c>
      <c r="AC36" s="13">
        <v>3</v>
      </c>
      <c r="AD36" s="13">
        <v>1396</v>
      </c>
      <c r="AE36" s="12">
        <f t="shared" si="5"/>
        <v>0.28397009668264489</v>
      </c>
      <c r="AF36" s="17">
        <f t="shared" si="6"/>
        <v>-1.8161890793794606</v>
      </c>
      <c r="AG36" s="14" t="s">
        <v>42</v>
      </c>
    </row>
    <row r="37" spans="1:33" x14ac:dyDescent="0.3">
      <c r="A37" s="12" t="s">
        <v>124</v>
      </c>
      <c r="B37" s="13">
        <v>11</v>
      </c>
      <c r="C37" s="13">
        <v>1</v>
      </c>
      <c r="D37" s="12">
        <v>44.265000000000001</v>
      </c>
      <c r="E37" s="14">
        <v>5.3798311026076505E-4</v>
      </c>
      <c r="F37" s="15">
        <f t="shared" si="0"/>
        <v>3.269231358600694</v>
      </c>
      <c r="G37" s="12">
        <v>7.0549735473892001E-4</v>
      </c>
      <c r="H37" s="16">
        <v>3.3845801545813301</v>
      </c>
      <c r="I37" s="12">
        <v>0.99999973493769201</v>
      </c>
      <c r="J37" s="13" t="s">
        <v>38</v>
      </c>
      <c r="K37" s="13" t="s">
        <v>39</v>
      </c>
      <c r="L37" s="12">
        <v>195159.6692</v>
      </c>
      <c r="M37" s="12" t="s">
        <v>125</v>
      </c>
      <c r="N37" s="12" t="s">
        <v>126</v>
      </c>
      <c r="O37" s="12">
        <v>609.14614523267403</v>
      </c>
      <c r="P37" s="12">
        <v>508.54919093153302</v>
      </c>
      <c r="Q37" s="12">
        <v>614.44494712247695</v>
      </c>
      <c r="R37" s="12">
        <f t="shared" si="1"/>
        <v>577.38009442889461</v>
      </c>
      <c r="S37" s="12">
        <f t="shared" si="2"/>
        <v>2.7614618072054089</v>
      </c>
      <c r="T37" s="14">
        <f t="shared" si="3"/>
        <v>0.10334294562730903</v>
      </c>
      <c r="U37" s="13">
        <f t="shared" si="4"/>
        <v>3</v>
      </c>
      <c r="V37" s="13">
        <v>929</v>
      </c>
      <c r="W37" s="12">
        <v>204.70515075988999</v>
      </c>
      <c r="X37" s="12">
        <v>164.031229405777</v>
      </c>
      <c r="Y37" s="12">
        <v>143.03766688772501</v>
      </c>
      <c r="Z37" s="12">
        <v>170.59134901779734</v>
      </c>
      <c r="AA37" s="12">
        <v>2.231957003565995</v>
      </c>
      <c r="AB37" s="14">
        <v>0.18378872963336088</v>
      </c>
      <c r="AC37" s="13">
        <v>3</v>
      </c>
      <c r="AD37" s="13">
        <v>1456</v>
      </c>
      <c r="AE37" s="12">
        <f t="shared" si="5"/>
        <v>0.29545762083560362</v>
      </c>
      <c r="AF37" s="17">
        <f t="shared" si="6"/>
        <v>-1.7589768835875861</v>
      </c>
      <c r="AG37" s="14" t="s">
        <v>42</v>
      </c>
    </row>
    <row r="38" spans="1:33" x14ac:dyDescent="0.3">
      <c r="A38" s="12" t="s">
        <v>127</v>
      </c>
      <c r="B38" s="13">
        <v>6</v>
      </c>
      <c r="C38" s="13">
        <v>3</v>
      </c>
      <c r="D38" s="12">
        <v>22.1175</v>
      </c>
      <c r="E38" s="14">
        <v>1.6497620726418899E-4</v>
      </c>
      <c r="F38" s="15">
        <f t="shared" si="0"/>
        <v>3.7825786848706309</v>
      </c>
      <c r="G38" s="12">
        <v>3.1603425621823898E-4</v>
      </c>
      <c r="H38" s="16">
        <v>3.3696661558980301</v>
      </c>
      <c r="I38" s="12">
        <v>0.99999999999995004</v>
      </c>
      <c r="J38" s="13" t="s">
        <v>38</v>
      </c>
      <c r="K38" s="13" t="s">
        <v>39</v>
      </c>
      <c r="L38" s="12">
        <v>332881.86660000001</v>
      </c>
      <c r="M38" s="12" t="s">
        <v>128</v>
      </c>
      <c r="N38" s="12" t="s">
        <v>129</v>
      </c>
      <c r="O38" s="12">
        <v>1460.4035911671399</v>
      </c>
      <c r="P38" s="12">
        <v>1526.8396831078101</v>
      </c>
      <c r="Q38" s="12">
        <v>1426.7315564836899</v>
      </c>
      <c r="R38" s="12">
        <f t="shared" si="1"/>
        <v>1471.3249435862133</v>
      </c>
      <c r="S38" s="12">
        <f t="shared" si="2"/>
        <v>3.167708597691429</v>
      </c>
      <c r="T38" s="14">
        <f t="shared" si="3"/>
        <v>3.4621739753384541E-2</v>
      </c>
      <c r="U38" s="13">
        <f t="shared" si="4"/>
        <v>3</v>
      </c>
      <c r="V38" s="13">
        <v>519</v>
      </c>
      <c r="W38" s="12">
        <v>447.85463613580498</v>
      </c>
      <c r="X38" s="12">
        <v>367.69270875516901</v>
      </c>
      <c r="Y38" s="12">
        <v>494.36723612255702</v>
      </c>
      <c r="Z38" s="12">
        <v>436.63819367117702</v>
      </c>
      <c r="AA38" s="12">
        <v>2.6401217216964175</v>
      </c>
      <c r="AB38" s="14">
        <v>0.14675263954218737</v>
      </c>
      <c r="AC38" s="13">
        <v>3</v>
      </c>
      <c r="AD38" s="13">
        <v>1024</v>
      </c>
      <c r="AE38" s="12">
        <f t="shared" si="5"/>
        <v>0.29676530366359</v>
      </c>
      <c r="AF38" s="17">
        <f t="shared" si="6"/>
        <v>-1.7526056658616842</v>
      </c>
      <c r="AG38" s="14" t="s">
        <v>42</v>
      </c>
    </row>
    <row r="39" spans="1:33" x14ac:dyDescent="0.3">
      <c r="A39" s="12" t="s">
        <v>130</v>
      </c>
      <c r="B39" s="13">
        <v>3</v>
      </c>
      <c r="C39" s="13">
        <v>1</v>
      </c>
      <c r="D39" s="12">
        <v>15.599</v>
      </c>
      <c r="E39" s="14">
        <v>2.1354848631886E-3</v>
      </c>
      <c r="F39" s="15">
        <f t="shared" si="0"/>
        <v>2.6705035026061399</v>
      </c>
      <c r="G39" s="12">
        <v>1.6757536230050799E-3</v>
      </c>
      <c r="H39" s="16">
        <v>3.3155809767124</v>
      </c>
      <c r="I39" s="12">
        <v>0.99887022565370498</v>
      </c>
      <c r="J39" s="13" t="s">
        <v>38</v>
      </c>
      <c r="K39" s="13" t="s">
        <v>39</v>
      </c>
      <c r="L39" s="12">
        <v>84980.790999999997</v>
      </c>
      <c r="M39" s="12" t="s">
        <v>131</v>
      </c>
      <c r="N39" s="12" t="s">
        <v>132</v>
      </c>
      <c r="O39" s="12">
        <v>118.61457080205101</v>
      </c>
      <c r="P39" s="12">
        <v>113.444942056318</v>
      </c>
      <c r="Q39" s="12">
        <v>134.14334749942199</v>
      </c>
      <c r="R39" s="12">
        <f t="shared" si="1"/>
        <v>122.06762011926367</v>
      </c>
      <c r="S39" s="12">
        <f t="shared" si="2"/>
        <v>2.0866004774709017</v>
      </c>
      <c r="T39" s="14">
        <f t="shared" si="3"/>
        <v>8.8250989998749904E-2</v>
      </c>
      <c r="U39" s="13">
        <f t="shared" si="4"/>
        <v>3</v>
      </c>
      <c r="V39" s="13">
        <v>1557</v>
      </c>
      <c r="W39" s="12">
        <v>42.518508955129597</v>
      </c>
      <c r="X39" s="12">
        <v>25.741346858637701</v>
      </c>
      <c r="Y39" s="12">
        <v>42.1892217174059</v>
      </c>
      <c r="Z39" s="12">
        <v>36.816359177057734</v>
      </c>
      <c r="AA39" s="12">
        <v>1.5660408382827737</v>
      </c>
      <c r="AB39" s="14">
        <v>0.2605541467045458</v>
      </c>
      <c r="AC39" s="13">
        <v>3</v>
      </c>
      <c r="AD39" s="13">
        <v>1793</v>
      </c>
      <c r="AE39" s="12">
        <f t="shared" si="5"/>
        <v>0.30160626660114342</v>
      </c>
      <c r="AF39" s="17">
        <f t="shared" si="6"/>
        <v>-1.729261690483471</v>
      </c>
      <c r="AG39" s="14" t="s">
        <v>42</v>
      </c>
    </row>
    <row r="40" spans="1:33" x14ac:dyDescent="0.3">
      <c r="A40" s="12" t="s">
        <v>133</v>
      </c>
      <c r="B40" s="13">
        <v>2</v>
      </c>
      <c r="C40" s="13">
        <v>1</v>
      </c>
      <c r="D40" s="12">
        <v>10.6097</v>
      </c>
      <c r="E40" s="14">
        <v>2.2199352159846299E-4</v>
      </c>
      <c r="F40" s="15">
        <f t="shared" si="0"/>
        <v>3.6536596993110377</v>
      </c>
      <c r="G40" s="12">
        <v>3.8902584079959502E-4</v>
      </c>
      <c r="H40" s="16">
        <v>3.3107553670238201</v>
      </c>
      <c r="I40" s="12">
        <v>0.99999999998867195</v>
      </c>
      <c r="J40" s="13" t="s">
        <v>38</v>
      </c>
      <c r="K40" s="13" t="s">
        <v>39</v>
      </c>
      <c r="L40" s="12">
        <v>48325.458299999998</v>
      </c>
      <c r="M40" s="12" t="s">
        <v>134</v>
      </c>
      <c r="N40" s="12" t="s">
        <v>135</v>
      </c>
      <c r="O40" s="12">
        <v>912.99530577258304</v>
      </c>
      <c r="P40" s="12">
        <v>837.40064687337701</v>
      </c>
      <c r="Q40" s="12">
        <v>1025.7622822150699</v>
      </c>
      <c r="R40" s="12">
        <f t="shared" si="1"/>
        <v>925.38607828701004</v>
      </c>
      <c r="S40" s="12">
        <f t="shared" si="2"/>
        <v>2.9663229615907105</v>
      </c>
      <c r="T40" s="14">
        <f t="shared" si="3"/>
        <v>0.10243309730227212</v>
      </c>
      <c r="U40" s="13">
        <f t="shared" si="4"/>
        <v>3</v>
      </c>
      <c r="V40" s="13">
        <v>706</v>
      </c>
      <c r="W40" s="12">
        <v>311.46970011354699</v>
      </c>
      <c r="X40" s="12">
        <v>241.96729727586899</v>
      </c>
      <c r="Y40" s="12">
        <v>285.090144335535</v>
      </c>
      <c r="Z40" s="12">
        <v>279.50904724165031</v>
      </c>
      <c r="AA40" s="12">
        <v>2.4463958698379491</v>
      </c>
      <c r="AB40" s="14">
        <v>0.12552622743320266</v>
      </c>
      <c r="AC40" s="13">
        <v>3</v>
      </c>
      <c r="AD40" s="13">
        <v>1230</v>
      </c>
      <c r="AE40" s="12">
        <f t="shared" si="5"/>
        <v>0.30204587447333536</v>
      </c>
      <c r="AF40" s="17">
        <f t="shared" si="6"/>
        <v>-1.7271604133865772</v>
      </c>
      <c r="AG40" s="14" t="s">
        <v>42</v>
      </c>
    </row>
    <row r="41" spans="1:33" x14ac:dyDescent="0.3">
      <c r="A41" s="12" t="s">
        <v>136</v>
      </c>
      <c r="B41" s="13">
        <v>58</v>
      </c>
      <c r="C41" s="13">
        <v>39</v>
      </c>
      <c r="D41" s="12">
        <v>380.98919999999998</v>
      </c>
      <c r="E41" s="14">
        <v>1.19780430607452E-6</v>
      </c>
      <c r="F41" s="15">
        <f t="shared" si="0"/>
        <v>5.9216141299719292</v>
      </c>
      <c r="G41" s="15">
        <v>3.1679951167333101E-5</v>
      </c>
      <c r="H41" s="16">
        <v>3.2939752995895102</v>
      </c>
      <c r="I41" s="12">
        <v>1</v>
      </c>
      <c r="J41" s="13" t="s">
        <v>38</v>
      </c>
      <c r="K41" s="13" t="s">
        <v>39</v>
      </c>
      <c r="L41" s="12">
        <v>266217.54450000002</v>
      </c>
      <c r="M41" s="12" t="s">
        <v>137</v>
      </c>
      <c r="N41" s="12" t="s">
        <v>138</v>
      </c>
      <c r="O41" s="12">
        <v>14178.635975900601</v>
      </c>
      <c r="P41" s="12">
        <v>14101.874026454499</v>
      </c>
      <c r="Q41" s="12">
        <v>13645.101869582701</v>
      </c>
      <c r="R41" s="12">
        <f t="shared" si="1"/>
        <v>13975.2039573126</v>
      </c>
      <c r="S41" s="12">
        <f t="shared" si="2"/>
        <v>4.1453581547973908</v>
      </c>
      <c r="T41" s="14">
        <f t="shared" si="3"/>
        <v>2.0639537443318631E-2</v>
      </c>
      <c r="U41" s="13">
        <f t="shared" si="4"/>
        <v>3</v>
      </c>
      <c r="V41" s="13">
        <v>59</v>
      </c>
      <c r="W41" s="12">
        <v>4217.56363380529</v>
      </c>
      <c r="X41" s="12">
        <v>4417.4820885058298</v>
      </c>
      <c r="Y41" s="12">
        <v>4092.9221762831899</v>
      </c>
      <c r="Z41" s="12">
        <v>4242.6559661981028</v>
      </c>
      <c r="AA41" s="12">
        <v>3.6276378165793801</v>
      </c>
      <c r="AB41" s="14">
        <v>3.8591025103988034E-2</v>
      </c>
      <c r="AC41" s="13">
        <v>3</v>
      </c>
      <c r="AD41" s="13">
        <v>172</v>
      </c>
      <c r="AE41" s="12">
        <f t="shared" si="5"/>
        <v>0.30358454725650785</v>
      </c>
      <c r="AF41" s="17">
        <f t="shared" si="6"/>
        <v>-1.7198297368209967</v>
      </c>
      <c r="AG41" s="14" t="s">
        <v>42</v>
      </c>
    </row>
    <row r="42" spans="1:33" x14ac:dyDescent="0.3">
      <c r="A42" s="12" t="s">
        <v>139</v>
      </c>
      <c r="B42" s="13">
        <v>6</v>
      </c>
      <c r="C42" s="13">
        <v>2</v>
      </c>
      <c r="D42" s="12">
        <v>35.746600000000001</v>
      </c>
      <c r="E42" s="14">
        <v>1.80114807514664E-3</v>
      </c>
      <c r="F42" s="15">
        <f t="shared" si="0"/>
        <v>2.7444505816970786</v>
      </c>
      <c r="G42" s="12">
        <v>1.4756183649660599E-3</v>
      </c>
      <c r="H42" s="16">
        <v>3.2362806010936098</v>
      </c>
      <c r="I42" s="12">
        <v>0.99945496649117804</v>
      </c>
      <c r="J42" s="13" t="s">
        <v>38</v>
      </c>
      <c r="K42" s="13" t="s">
        <v>39</v>
      </c>
      <c r="L42" s="12">
        <v>71604.665699999998</v>
      </c>
      <c r="M42" s="12" t="s">
        <v>140</v>
      </c>
      <c r="N42" s="12" t="s">
        <v>141</v>
      </c>
      <c r="O42" s="12">
        <v>609.42241240898102</v>
      </c>
      <c r="P42" s="12">
        <v>730.19617439200101</v>
      </c>
      <c r="Q42" s="12">
        <v>693.25521485591798</v>
      </c>
      <c r="R42" s="12">
        <f t="shared" si="1"/>
        <v>677.62460055229997</v>
      </c>
      <c r="S42" s="12">
        <f t="shared" si="2"/>
        <v>2.8309891642798211</v>
      </c>
      <c r="T42" s="14">
        <f t="shared" si="3"/>
        <v>9.1327083825196234E-2</v>
      </c>
      <c r="U42" s="13">
        <f t="shared" si="4"/>
        <v>3</v>
      </c>
      <c r="V42" s="13">
        <v>849</v>
      </c>
      <c r="W42" s="12">
        <v>242.06118398615399</v>
      </c>
      <c r="X42" s="12">
        <v>235.08331105441599</v>
      </c>
      <c r="Y42" s="12">
        <v>151.006784848433</v>
      </c>
      <c r="Z42" s="12">
        <v>209.38375996300098</v>
      </c>
      <c r="AA42" s="12">
        <v>2.3209429942866384</v>
      </c>
      <c r="AB42" s="14">
        <v>0.24202540183267157</v>
      </c>
      <c r="AC42" s="13">
        <v>3</v>
      </c>
      <c r="AD42" s="13">
        <v>1380</v>
      </c>
      <c r="AE42" s="12">
        <f t="shared" si="5"/>
        <v>0.30899669196239649</v>
      </c>
      <c r="AF42" s="17">
        <f t="shared" si="6"/>
        <v>-1.6943367017900495</v>
      </c>
      <c r="AG42" s="14" t="s">
        <v>42</v>
      </c>
    </row>
    <row r="43" spans="1:33" x14ac:dyDescent="0.3">
      <c r="A43" s="12" t="s">
        <v>142</v>
      </c>
      <c r="B43" s="13">
        <v>33</v>
      </c>
      <c r="C43" s="13">
        <v>23</v>
      </c>
      <c r="D43" s="12">
        <v>220.0736</v>
      </c>
      <c r="E43" s="14">
        <v>1.04301558945252E-7</v>
      </c>
      <c r="F43" s="15">
        <f t="shared" si="0"/>
        <v>6.9817092003341514</v>
      </c>
      <c r="G43" s="15">
        <v>8.0264025192609008E-6</v>
      </c>
      <c r="H43" s="16">
        <v>3.2205176911667799</v>
      </c>
      <c r="I43" s="12">
        <v>1</v>
      </c>
      <c r="J43" s="13" t="s">
        <v>38</v>
      </c>
      <c r="K43" s="13" t="s">
        <v>39</v>
      </c>
      <c r="L43" s="12">
        <v>87905.188399999999</v>
      </c>
      <c r="M43" s="12" t="s">
        <v>143</v>
      </c>
      <c r="N43" s="12" t="s">
        <v>144</v>
      </c>
      <c r="O43" s="12">
        <v>12712.366023586401</v>
      </c>
      <c r="P43" s="12">
        <v>13199.553924203001</v>
      </c>
      <c r="Q43" s="12">
        <v>13079.143220543199</v>
      </c>
      <c r="R43" s="12">
        <f t="shared" si="1"/>
        <v>12997.021056110867</v>
      </c>
      <c r="S43" s="12">
        <f t="shared" si="2"/>
        <v>4.1138438225264196</v>
      </c>
      <c r="T43" s="14">
        <f t="shared" si="3"/>
        <v>1.9524763951114694E-2</v>
      </c>
      <c r="U43" s="13">
        <f t="shared" si="4"/>
        <v>3</v>
      </c>
      <c r="V43" s="13">
        <v>67</v>
      </c>
      <c r="W43" s="12">
        <v>4088.7920533901802</v>
      </c>
      <c r="X43" s="12">
        <v>3988.1338092711799</v>
      </c>
      <c r="Y43" s="12">
        <v>4030.1534666269499</v>
      </c>
      <c r="Z43" s="12">
        <v>4035.6931097627698</v>
      </c>
      <c r="AA43" s="12">
        <v>3.6059181333319565</v>
      </c>
      <c r="AB43" s="14">
        <v>1.2527527710043401E-2</v>
      </c>
      <c r="AC43" s="13">
        <v>3</v>
      </c>
      <c r="AD43" s="13">
        <v>182</v>
      </c>
      <c r="AE43" s="12">
        <f t="shared" si="5"/>
        <v>0.31050908453097337</v>
      </c>
      <c r="AF43" s="17">
        <f t="shared" si="6"/>
        <v>-1.6872926170501121</v>
      </c>
      <c r="AG43" s="14" t="s">
        <v>42</v>
      </c>
    </row>
    <row r="44" spans="1:33" x14ac:dyDescent="0.3">
      <c r="A44" s="12" t="s">
        <v>145</v>
      </c>
      <c r="B44" s="13">
        <v>9</v>
      </c>
      <c r="C44" s="13">
        <v>3</v>
      </c>
      <c r="D44" s="12">
        <v>49.274500000000003</v>
      </c>
      <c r="E44" s="14">
        <v>2.1477629656240201E-3</v>
      </c>
      <c r="F44" s="15">
        <f t="shared" si="0"/>
        <v>2.6680136505338665</v>
      </c>
      <c r="G44" s="12">
        <v>1.6786469183228301E-3</v>
      </c>
      <c r="H44" s="16">
        <v>3.11223438441978</v>
      </c>
      <c r="I44" s="12">
        <v>0.99884349792212002</v>
      </c>
      <c r="J44" s="13" t="s">
        <v>38</v>
      </c>
      <c r="K44" s="13" t="s">
        <v>39</v>
      </c>
      <c r="L44" s="12">
        <v>95136.634099999996</v>
      </c>
      <c r="M44" s="12" t="s">
        <v>146</v>
      </c>
      <c r="N44" s="12" t="s">
        <v>147</v>
      </c>
      <c r="O44" s="12">
        <v>378.34504404458499</v>
      </c>
      <c r="P44" s="12">
        <v>277.350620376709</v>
      </c>
      <c r="Q44" s="12">
        <v>251.307544259987</v>
      </c>
      <c r="R44" s="12">
        <f t="shared" si="1"/>
        <v>302.33440289376034</v>
      </c>
      <c r="S44" s="12">
        <f t="shared" si="2"/>
        <v>2.4804875687352617</v>
      </c>
      <c r="T44" s="14">
        <f t="shared" si="3"/>
        <v>0.22194864002245634</v>
      </c>
      <c r="U44" s="13">
        <f t="shared" si="4"/>
        <v>3</v>
      </c>
      <c r="V44" s="13">
        <v>1218</v>
      </c>
      <c r="W44" s="12">
        <v>117.03157437436801</v>
      </c>
      <c r="X44" s="12">
        <v>91.7189183332016</v>
      </c>
      <c r="Y44" s="12">
        <v>82.681030966177801</v>
      </c>
      <c r="Z44" s="12">
        <v>97.143841224582459</v>
      </c>
      <c r="AA44" s="12">
        <v>1.9874152721826974</v>
      </c>
      <c r="AB44" s="14">
        <v>0.18329770622200031</v>
      </c>
      <c r="AC44" s="13">
        <v>3</v>
      </c>
      <c r="AD44" s="13">
        <v>1649</v>
      </c>
      <c r="AE44" s="12">
        <f t="shared" si="5"/>
        <v>0.32131256084250059</v>
      </c>
      <c r="AF44" s="17">
        <f t="shared" si="6"/>
        <v>-1.6379507147285957</v>
      </c>
      <c r="AG44" s="14" t="s">
        <v>42</v>
      </c>
    </row>
    <row r="45" spans="1:33" x14ac:dyDescent="0.3">
      <c r="A45" s="12" t="s">
        <v>148</v>
      </c>
      <c r="B45" s="13">
        <v>4</v>
      </c>
      <c r="C45" s="13">
        <v>1</v>
      </c>
      <c r="D45" s="12">
        <v>20.792100000000001</v>
      </c>
      <c r="E45" s="14">
        <v>1.39866952051926E-4</v>
      </c>
      <c r="F45" s="15">
        <f t="shared" si="0"/>
        <v>3.8542848890605095</v>
      </c>
      <c r="G45" s="12">
        <v>2.87676590155793E-4</v>
      </c>
      <c r="H45" s="16">
        <v>3.0385772825899</v>
      </c>
      <c r="I45" s="12">
        <v>0.999999999999999</v>
      </c>
      <c r="J45" s="13" t="s">
        <v>38</v>
      </c>
      <c r="K45" s="13" t="s">
        <v>39</v>
      </c>
      <c r="L45" s="12">
        <v>198021.86170000001</v>
      </c>
      <c r="M45" s="12" t="s">
        <v>149</v>
      </c>
      <c r="N45" s="12" t="s">
        <v>150</v>
      </c>
      <c r="O45" s="12">
        <v>790.22886089784402</v>
      </c>
      <c r="P45" s="12">
        <v>981.43426572645103</v>
      </c>
      <c r="Q45" s="12">
        <v>770.20596391219101</v>
      </c>
      <c r="R45" s="12">
        <f t="shared" si="1"/>
        <v>847.28969684549531</v>
      </c>
      <c r="S45" s="12">
        <f t="shared" si="2"/>
        <v>2.9280319253607914</v>
      </c>
      <c r="T45" s="14">
        <f t="shared" si="3"/>
        <v>0.13761903044058652</v>
      </c>
      <c r="U45" s="13">
        <f t="shared" si="4"/>
        <v>3</v>
      </c>
      <c r="V45" s="13">
        <v>747</v>
      </c>
      <c r="W45" s="12">
        <v>277.08312567770099</v>
      </c>
      <c r="X45" s="12">
        <v>284.00717055925298</v>
      </c>
      <c r="Y45" s="12">
        <v>275.44234853091302</v>
      </c>
      <c r="Z45" s="12">
        <v>278.84421492262231</v>
      </c>
      <c r="AA45" s="12">
        <v>2.4453616387747035</v>
      </c>
      <c r="AB45" s="14">
        <v>1.6302617280619769E-2</v>
      </c>
      <c r="AC45" s="13">
        <v>3</v>
      </c>
      <c r="AD45" s="13">
        <v>1231</v>
      </c>
      <c r="AE45" s="12">
        <f t="shared" si="5"/>
        <v>0.32910138759007007</v>
      </c>
      <c r="AF45" s="17">
        <f t="shared" si="6"/>
        <v>-1.6033959855776601</v>
      </c>
      <c r="AG45" s="14" t="s">
        <v>42</v>
      </c>
    </row>
    <row r="46" spans="1:33" x14ac:dyDescent="0.3">
      <c r="A46" s="12" t="s">
        <v>151</v>
      </c>
      <c r="B46" s="13">
        <v>14</v>
      </c>
      <c r="C46" s="13">
        <v>7</v>
      </c>
      <c r="D46" s="12">
        <v>118.33410000000001</v>
      </c>
      <c r="E46" s="14">
        <v>2.3081544270331399E-6</v>
      </c>
      <c r="F46" s="15">
        <f t="shared" si="0"/>
        <v>5.6367351380792403</v>
      </c>
      <c r="G46" s="15">
        <v>4.5499298560372198E-5</v>
      </c>
      <c r="H46" s="16">
        <v>2.9908137279437499</v>
      </c>
      <c r="I46" s="12">
        <v>1</v>
      </c>
      <c r="J46" s="13" t="s">
        <v>38</v>
      </c>
      <c r="K46" s="13" t="s">
        <v>39</v>
      </c>
      <c r="L46" s="12">
        <v>28196.510200000001</v>
      </c>
      <c r="M46" s="12" t="s">
        <v>152</v>
      </c>
      <c r="N46" s="12" t="s">
        <v>153</v>
      </c>
      <c r="O46" s="12">
        <v>4088.4646766507699</v>
      </c>
      <c r="P46" s="12">
        <v>4029.0793725138301</v>
      </c>
      <c r="Q46" s="12">
        <v>4377.1006678366102</v>
      </c>
      <c r="R46" s="12">
        <f t="shared" si="1"/>
        <v>4164.8815723337366</v>
      </c>
      <c r="S46" s="12">
        <f t="shared" si="2"/>
        <v>3.6196026568320758</v>
      </c>
      <c r="T46" s="14">
        <f t="shared" si="3"/>
        <v>4.4700010479631409E-2</v>
      </c>
      <c r="U46" s="13">
        <f t="shared" si="4"/>
        <v>3</v>
      </c>
      <c r="V46" s="13">
        <v>204</v>
      </c>
      <c r="W46" s="12">
        <v>1419.5791943198201</v>
      </c>
      <c r="X46" s="12">
        <v>1377.9653792874101</v>
      </c>
      <c r="Y46" s="12">
        <v>1380.1294153347601</v>
      </c>
      <c r="Z46" s="12">
        <v>1392.5579963139969</v>
      </c>
      <c r="AA46" s="12">
        <v>3.1438132914253978</v>
      </c>
      <c r="AB46" s="14">
        <v>1.6822312468997746E-2</v>
      </c>
      <c r="AC46" s="13">
        <v>3</v>
      </c>
      <c r="AD46" s="13">
        <v>477</v>
      </c>
      <c r="AE46" s="12">
        <f t="shared" si="5"/>
        <v>0.33435716529478543</v>
      </c>
      <c r="AF46" s="17">
        <f t="shared" si="6"/>
        <v>-1.5805380601930727</v>
      </c>
      <c r="AG46" s="14" t="s">
        <v>42</v>
      </c>
    </row>
    <row r="47" spans="1:33" x14ac:dyDescent="0.3">
      <c r="A47" s="12" t="s">
        <v>154</v>
      </c>
      <c r="B47" s="13">
        <v>3</v>
      </c>
      <c r="C47" s="13">
        <v>1</v>
      </c>
      <c r="D47" s="12">
        <v>12.7096</v>
      </c>
      <c r="E47" s="14">
        <v>1.5190282667471001E-3</v>
      </c>
      <c r="F47" s="15">
        <f t="shared" si="0"/>
        <v>2.8184341445189998</v>
      </c>
      <c r="G47" s="12">
        <v>1.3309875991303101E-3</v>
      </c>
      <c r="H47" s="16">
        <v>2.95762107155549</v>
      </c>
      <c r="I47" s="12">
        <v>0.99975513646050296</v>
      </c>
      <c r="J47" s="13" t="s">
        <v>38</v>
      </c>
      <c r="K47" s="13" t="s">
        <v>39</v>
      </c>
      <c r="L47" s="12">
        <v>199527.56200000001</v>
      </c>
      <c r="M47" s="12" t="s">
        <v>155</v>
      </c>
      <c r="N47" s="12" t="s">
        <v>156</v>
      </c>
      <c r="O47" s="12">
        <v>2814.6524836388899</v>
      </c>
      <c r="P47" s="12">
        <v>2650.0297700599999</v>
      </c>
      <c r="Q47" s="12">
        <v>2537.4585114258498</v>
      </c>
      <c r="R47" s="12">
        <f t="shared" si="1"/>
        <v>2667.3802550415799</v>
      </c>
      <c r="S47" s="12">
        <f t="shared" si="2"/>
        <v>3.4260849320357902</v>
      </c>
      <c r="T47" s="14">
        <f t="shared" si="3"/>
        <v>5.2264436034001278E-2</v>
      </c>
      <c r="U47" s="13">
        <f t="shared" si="4"/>
        <v>3</v>
      </c>
      <c r="V47" s="13">
        <v>302</v>
      </c>
      <c r="W47" s="12">
        <v>959.23597936924796</v>
      </c>
      <c r="X47" s="12">
        <v>674.44471956157497</v>
      </c>
      <c r="Y47" s="12">
        <v>1071.9197047463799</v>
      </c>
      <c r="Z47" s="12">
        <v>901.86680122573432</v>
      </c>
      <c r="AA47" s="12">
        <v>2.9551424003310061</v>
      </c>
      <c r="AB47" s="14">
        <v>0.22714399210598696</v>
      </c>
      <c r="AC47" s="13">
        <v>3</v>
      </c>
      <c r="AD47" s="13">
        <v>669</v>
      </c>
      <c r="AE47" s="12">
        <f t="shared" si="5"/>
        <v>0.33810957381165579</v>
      </c>
      <c r="AF47" s="17">
        <f t="shared" si="6"/>
        <v>-1.5644372271475042</v>
      </c>
      <c r="AG47" s="14" t="s">
        <v>42</v>
      </c>
    </row>
    <row r="48" spans="1:33" x14ac:dyDescent="0.3">
      <c r="A48" s="12" t="s">
        <v>157</v>
      </c>
      <c r="B48" s="13">
        <v>8</v>
      </c>
      <c r="C48" s="13">
        <v>1</v>
      </c>
      <c r="D48" s="12">
        <v>44.002600000000001</v>
      </c>
      <c r="E48" s="14">
        <v>1.31368131329546E-3</v>
      </c>
      <c r="F48" s="15">
        <f t="shared" si="0"/>
        <v>2.8815099777470281</v>
      </c>
      <c r="G48" s="12">
        <v>1.2136477840319301E-3</v>
      </c>
      <c r="H48" s="16">
        <v>2.9555392317358899</v>
      </c>
      <c r="I48" s="12">
        <v>0.99988351610536996</v>
      </c>
      <c r="J48" s="13" t="s">
        <v>38</v>
      </c>
      <c r="K48" s="13" t="s">
        <v>39</v>
      </c>
      <c r="L48" s="12">
        <v>311822.92099999997</v>
      </c>
      <c r="M48" s="12" t="s">
        <v>158</v>
      </c>
      <c r="N48" s="12" t="s">
        <v>159</v>
      </c>
      <c r="O48" s="12">
        <v>323.50346581498701</v>
      </c>
      <c r="P48" s="12">
        <v>429.90025474504398</v>
      </c>
      <c r="Q48" s="12">
        <v>298.12741233437498</v>
      </c>
      <c r="R48" s="12">
        <f t="shared" si="1"/>
        <v>350.5103776314686</v>
      </c>
      <c r="S48" s="12">
        <f t="shared" si="2"/>
        <v>2.5447008807373774</v>
      </c>
      <c r="T48" s="14">
        <f t="shared" si="3"/>
        <v>0.19946511866521288</v>
      </c>
      <c r="U48" s="13">
        <f t="shared" si="4"/>
        <v>3</v>
      </c>
      <c r="V48" s="13">
        <v>1141</v>
      </c>
      <c r="W48" s="12">
        <v>133.42202583157501</v>
      </c>
      <c r="X48" s="12">
        <v>102.75234311419599</v>
      </c>
      <c r="Y48" s="12">
        <v>119.608806456981</v>
      </c>
      <c r="Z48" s="12">
        <v>118.59439180091734</v>
      </c>
      <c r="AA48" s="12">
        <v>2.0740641522027565</v>
      </c>
      <c r="AB48" s="14">
        <v>0.12951695864743487</v>
      </c>
      <c r="AC48" s="13">
        <v>3</v>
      </c>
      <c r="AD48" s="13">
        <v>1589</v>
      </c>
      <c r="AE48" s="12">
        <f t="shared" si="5"/>
        <v>0.33834773338896429</v>
      </c>
      <c r="AF48" s="17">
        <f t="shared" si="6"/>
        <v>-1.5634213710050335</v>
      </c>
      <c r="AG48" s="14" t="s">
        <v>42</v>
      </c>
    </row>
    <row r="49" spans="1:33" x14ac:dyDescent="0.3">
      <c r="A49" s="12" t="s">
        <v>160</v>
      </c>
      <c r="B49" s="13">
        <v>6</v>
      </c>
      <c r="C49" s="13">
        <v>1</v>
      </c>
      <c r="D49" s="12">
        <v>28.833600000000001</v>
      </c>
      <c r="E49" s="14">
        <v>2.9310588483877402E-4</v>
      </c>
      <c r="F49" s="15">
        <f t="shared" si="0"/>
        <v>3.5329754619186109</v>
      </c>
      <c r="G49" s="12">
        <v>4.67521369150734E-4</v>
      </c>
      <c r="H49" s="16">
        <v>2.89261533752709</v>
      </c>
      <c r="I49" s="12">
        <v>0.99999999945996598</v>
      </c>
      <c r="J49" s="13" t="s">
        <v>38</v>
      </c>
      <c r="K49" s="13" t="s">
        <v>39</v>
      </c>
      <c r="L49" s="12">
        <v>80945.178199999995</v>
      </c>
      <c r="M49" s="12" t="s">
        <v>161</v>
      </c>
      <c r="N49" s="12" t="s">
        <v>162</v>
      </c>
      <c r="O49" s="12">
        <v>775.22295297171195</v>
      </c>
      <c r="P49" s="12">
        <v>774.04011079211102</v>
      </c>
      <c r="Q49" s="12">
        <v>768.19736292519099</v>
      </c>
      <c r="R49" s="12">
        <f t="shared" si="1"/>
        <v>772.48680889633806</v>
      </c>
      <c r="S49" s="12">
        <f t="shared" si="2"/>
        <v>2.8878910720807642</v>
      </c>
      <c r="T49" s="14">
        <f t="shared" si="3"/>
        <v>4.8694087957246333E-3</v>
      </c>
      <c r="U49" s="13">
        <f t="shared" si="4"/>
        <v>3</v>
      </c>
      <c r="V49" s="13">
        <v>783</v>
      </c>
      <c r="W49" s="12">
        <v>236.260532785885</v>
      </c>
      <c r="X49" s="12">
        <v>316.65810857304899</v>
      </c>
      <c r="Y49" s="12">
        <v>248.24575703986</v>
      </c>
      <c r="Z49" s="12">
        <v>267.05479946626468</v>
      </c>
      <c r="AA49" s="12">
        <v>2.4266003874464577</v>
      </c>
      <c r="AB49" s="14">
        <v>0.16241496970976868</v>
      </c>
      <c r="AC49" s="13">
        <v>3</v>
      </c>
      <c r="AD49" s="13">
        <v>1252</v>
      </c>
      <c r="AE49" s="12">
        <f t="shared" si="5"/>
        <v>0.34570790904223897</v>
      </c>
      <c r="AF49" s="17">
        <f t="shared" si="6"/>
        <v>-1.5323744851965286</v>
      </c>
      <c r="AG49" s="14" t="s">
        <v>42</v>
      </c>
    </row>
    <row r="50" spans="1:33" x14ac:dyDescent="0.3">
      <c r="A50" s="12" t="s">
        <v>163</v>
      </c>
      <c r="B50" s="13">
        <v>16</v>
      </c>
      <c r="C50" s="13">
        <v>1</v>
      </c>
      <c r="D50" s="12">
        <v>104.5535</v>
      </c>
      <c r="E50" s="14">
        <v>2.9677479802399098E-3</v>
      </c>
      <c r="F50" s="15">
        <f t="shared" si="0"/>
        <v>2.5275729819099451</v>
      </c>
      <c r="G50" s="12">
        <v>2.1121629329180899E-3</v>
      </c>
      <c r="H50" s="16">
        <v>2.8696311096123299</v>
      </c>
      <c r="I50" s="12">
        <v>0.99613605846007303</v>
      </c>
      <c r="J50" s="13" t="s">
        <v>38</v>
      </c>
      <c r="K50" s="13" t="s">
        <v>39</v>
      </c>
      <c r="L50" s="12">
        <v>130550.2265</v>
      </c>
      <c r="M50" s="12" t="s">
        <v>53</v>
      </c>
      <c r="N50" s="12" t="s">
        <v>54</v>
      </c>
      <c r="O50" s="12">
        <v>254.15688516483101</v>
      </c>
      <c r="P50" s="12">
        <v>368.80685873604199</v>
      </c>
      <c r="Q50" s="12">
        <v>346.24149908218601</v>
      </c>
      <c r="R50" s="12">
        <f t="shared" si="1"/>
        <v>323.0684143276863</v>
      </c>
      <c r="S50" s="12">
        <f t="shared" si="2"/>
        <v>2.5092945000983158</v>
      </c>
      <c r="T50" s="14">
        <f t="shared" si="3"/>
        <v>0.1879982573211933</v>
      </c>
      <c r="U50" s="13">
        <f t="shared" si="4"/>
        <v>3</v>
      </c>
      <c r="V50" s="13">
        <v>1187</v>
      </c>
      <c r="W50" s="12">
        <v>137.66514670894901</v>
      </c>
      <c r="X50" s="12">
        <v>107.697904014466</v>
      </c>
      <c r="Y50" s="12">
        <v>92.3825360652623</v>
      </c>
      <c r="Z50" s="12">
        <v>112.58186226289244</v>
      </c>
      <c r="AA50" s="12">
        <v>2.0514684282272646</v>
      </c>
      <c r="AB50" s="14">
        <v>0.20458879072408823</v>
      </c>
      <c r="AC50" s="13">
        <v>3</v>
      </c>
      <c r="AD50" s="13">
        <v>1603</v>
      </c>
      <c r="AE50" s="12">
        <f t="shared" si="5"/>
        <v>0.34847684660593703</v>
      </c>
      <c r="AF50" s="17">
        <f t="shared" si="6"/>
        <v>-1.5208652907203652</v>
      </c>
      <c r="AG50" s="14" t="s">
        <v>42</v>
      </c>
    </row>
    <row r="51" spans="1:33" x14ac:dyDescent="0.3">
      <c r="A51" s="12" t="s">
        <v>164</v>
      </c>
      <c r="B51" s="13">
        <v>8</v>
      </c>
      <c r="C51" s="13">
        <v>1</v>
      </c>
      <c r="D51" s="12">
        <v>39.273899999999998</v>
      </c>
      <c r="E51" s="14">
        <v>7.1095009416732901E-4</v>
      </c>
      <c r="F51" s="15">
        <f t="shared" si="0"/>
        <v>3.1481608839234458</v>
      </c>
      <c r="G51" s="12">
        <v>8.1803290915760695E-4</v>
      </c>
      <c r="H51" s="16">
        <v>2.7688002006094901</v>
      </c>
      <c r="I51" s="12">
        <v>0.99999756061757605</v>
      </c>
      <c r="J51" s="13" t="s">
        <v>38</v>
      </c>
      <c r="K51" s="13" t="s">
        <v>39</v>
      </c>
      <c r="L51" s="12">
        <v>66449.186700000006</v>
      </c>
      <c r="M51" s="12" t="s">
        <v>165</v>
      </c>
      <c r="N51" s="12" t="s">
        <v>166</v>
      </c>
      <c r="O51" s="12">
        <v>713.04771683116996</v>
      </c>
      <c r="P51" s="12">
        <v>645.84383002281299</v>
      </c>
      <c r="Q51" s="12">
        <v>679.89705241609295</v>
      </c>
      <c r="R51" s="12">
        <f t="shared" si="1"/>
        <v>679.59619975669204</v>
      </c>
      <c r="S51" s="12">
        <f t="shared" si="2"/>
        <v>2.8322509416665298</v>
      </c>
      <c r="T51" s="14">
        <f t="shared" si="3"/>
        <v>4.9445470008181613E-2</v>
      </c>
      <c r="U51" s="13">
        <f t="shared" si="4"/>
        <v>3</v>
      </c>
      <c r="V51" s="13">
        <v>848</v>
      </c>
      <c r="W51" s="12">
        <v>273.10234193369502</v>
      </c>
      <c r="X51" s="12">
        <v>266.50078966630002</v>
      </c>
      <c r="Y51" s="12">
        <v>196.740573814821</v>
      </c>
      <c r="Z51" s="12">
        <v>245.44790180493871</v>
      </c>
      <c r="AA51" s="12">
        <v>2.3899593239142671</v>
      </c>
      <c r="AB51" s="14">
        <v>0.17238171876584335</v>
      </c>
      <c r="AC51" s="13">
        <v>3</v>
      </c>
      <c r="AD51" s="13">
        <v>1296</v>
      </c>
      <c r="AE51" s="12">
        <f t="shared" si="5"/>
        <v>0.36116726652211062</v>
      </c>
      <c r="AF51" s="17">
        <f t="shared" si="6"/>
        <v>-1.4692609511444226</v>
      </c>
      <c r="AG51" s="14" t="s">
        <v>42</v>
      </c>
    </row>
    <row r="52" spans="1:33" x14ac:dyDescent="0.3">
      <c r="A52" s="12" t="s">
        <v>167</v>
      </c>
      <c r="B52" s="13">
        <v>23</v>
      </c>
      <c r="C52" s="13">
        <v>20</v>
      </c>
      <c r="D52" s="12">
        <v>162.87</v>
      </c>
      <c r="E52" s="14">
        <v>7.4066019839502704E-7</v>
      </c>
      <c r="F52" s="15">
        <f t="shared" si="0"/>
        <v>6.1303809928424648</v>
      </c>
      <c r="G52" s="15">
        <v>2.4471106230770901E-5</v>
      </c>
      <c r="H52" s="16">
        <v>2.7380127227423898</v>
      </c>
      <c r="I52" s="12">
        <v>1</v>
      </c>
      <c r="J52" s="13" t="s">
        <v>38</v>
      </c>
      <c r="K52" s="13" t="s">
        <v>39</v>
      </c>
      <c r="L52" s="12">
        <v>48312.689400000003</v>
      </c>
      <c r="M52" s="12" t="s">
        <v>168</v>
      </c>
      <c r="N52" s="12" t="s">
        <v>169</v>
      </c>
      <c r="O52" s="12">
        <v>37907.885335032297</v>
      </c>
      <c r="P52" s="12">
        <v>38209.641000278301</v>
      </c>
      <c r="Q52" s="12">
        <v>39748.925798861703</v>
      </c>
      <c r="R52" s="12">
        <f t="shared" si="1"/>
        <v>38622.150711390765</v>
      </c>
      <c r="S52" s="12">
        <f t="shared" si="2"/>
        <v>4.586836454220232</v>
      </c>
      <c r="T52" s="14">
        <f t="shared" si="3"/>
        <v>2.5565927545168666E-2</v>
      </c>
      <c r="U52" s="13">
        <f t="shared" si="4"/>
        <v>3</v>
      </c>
      <c r="V52" s="13">
        <v>13</v>
      </c>
      <c r="W52" s="12">
        <v>13805.995534531099</v>
      </c>
      <c r="X52" s="12">
        <v>14125.7460692528</v>
      </c>
      <c r="Y52" s="12">
        <v>14385.977072892099</v>
      </c>
      <c r="Z52" s="12">
        <v>14105.906225558667</v>
      </c>
      <c r="AA52" s="12">
        <v>4.1494009923784407</v>
      </c>
      <c r="AB52" s="14">
        <v>2.0594162856513099E-2</v>
      </c>
      <c r="AC52" s="13">
        <v>3</v>
      </c>
      <c r="AD52" s="13">
        <v>45</v>
      </c>
      <c r="AE52" s="12">
        <f t="shared" si="5"/>
        <v>0.36522839784265138</v>
      </c>
      <c r="AF52" s="17">
        <f t="shared" si="6"/>
        <v>-1.4531291503922745</v>
      </c>
      <c r="AG52" s="14" t="s">
        <v>42</v>
      </c>
    </row>
    <row r="53" spans="1:33" x14ac:dyDescent="0.3">
      <c r="A53" s="12" t="s">
        <v>170</v>
      </c>
      <c r="B53" s="13">
        <v>4</v>
      </c>
      <c r="C53" s="13">
        <v>2</v>
      </c>
      <c r="D53" s="12">
        <v>22.239100000000001</v>
      </c>
      <c r="E53" s="14">
        <v>4.5341600253645498E-4</v>
      </c>
      <c r="F53" s="15">
        <f t="shared" si="0"/>
        <v>3.3435031562636777</v>
      </c>
      <c r="G53" s="12">
        <v>6.4432823408123205E-4</v>
      </c>
      <c r="H53" s="16">
        <v>2.7106039469044099</v>
      </c>
      <c r="I53" s="12">
        <v>0.99999994272151604</v>
      </c>
      <c r="J53" s="13" t="s">
        <v>38</v>
      </c>
      <c r="K53" s="13" t="s">
        <v>39</v>
      </c>
      <c r="L53" s="12">
        <v>27572.752899999999</v>
      </c>
      <c r="M53" s="12" t="s">
        <v>171</v>
      </c>
      <c r="N53" s="12" t="s">
        <v>172</v>
      </c>
      <c r="O53" s="12">
        <v>943.34687788391795</v>
      </c>
      <c r="P53" s="12">
        <v>760.33120905339695</v>
      </c>
      <c r="Q53" s="12">
        <v>703.58596823054495</v>
      </c>
      <c r="R53" s="12">
        <f t="shared" si="1"/>
        <v>802.42135172261987</v>
      </c>
      <c r="S53" s="12">
        <f t="shared" si="2"/>
        <v>2.9044024763582486</v>
      </c>
      <c r="T53" s="14">
        <f t="shared" si="3"/>
        <v>0.15615197008201434</v>
      </c>
      <c r="U53" s="13">
        <f t="shared" si="4"/>
        <v>3</v>
      </c>
      <c r="V53" s="13">
        <v>773</v>
      </c>
      <c r="W53" s="12">
        <v>279.30736455495702</v>
      </c>
      <c r="X53" s="12">
        <v>295.71352526945299</v>
      </c>
      <c r="Y53" s="12">
        <v>313.07051058730599</v>
      </c>
      <c r="Z53" s="12">
        <v>296.03046680390531</v>
      </c>
      <c r="AA53" s="12">
        <v>2.4713364099910744</v>
      </c>
      <c r="AB53" s="14">
        <v>5.7034008854231488E-2</v>
      </c>
      <c r="AC53" s="13">
        <v>3</v>
      </c>
      <c r="AD53" s="13">
        <v>1195</v>
      </c>
      <c r="AE53" s="12">
        <f t="shared" si="5"/>
        <v>0.36892147270058784</v>
      </c>
      <c r="AF53" s="17">
        <f t="shared" si="6"/>
        <v>-1.438614332807471</v>
      </c>
      <c r="AG53" s="14" t="s">
        <v>42</v>
      </c>
    </row>
    <row r="54" spans="1:33" x14ac:dyDescent="0.3">
      <c r="A54" s="12" t="s">
        <v>173</v>
      </c>
      <c r="B54" s="13">
        <v>15</v>
      </c>
      <c r="C54" s="13">
        <v>11</v>
      </c>
      <c r="D54" s="12">
        <v>98.893699999999995</v>
      </c>
      <c r="E54" s="14">
        <v>5.7896730920603503E-7</v>
      </c>
      <c r="F54" s="15">
        <f t="shared" si="0"/>
        <v>6.2373459575717733</v>
      </c>
      <c r="G54" s="15">
        <v>2.2625441097639901E-5</v>
      </c>
      <c r="H54" s="16">
        <v>2.6779196208034701</v>
      </c>
      <c r="I54" s="12">
        <v>1</v>
      </c>
      <c r="J54" s="13" t="s">
        <v>38</v>
      </c>
      <c r="K54" s="13" t="s">
        <v>39</v>
      </c>
      <c r="L54" s="12">
        <v>129664.1379</v>
      </c>
      <c r="M54" s="12" t="s">
        <v>174</v>
      </c>
      <c r="N54" s="12" t="s">
        <v>175</v>
      </c>
      <c r="O54" s="12">
        <v>3001.9679163523501</v>
      </c>
      <c r="P54" s="12">
        <v>2866.2702801722999</v>
      </c>
      <c r="Q54" s="12">
        <v>2970.6694660022199</v>
      </c>
      <c r="R54" s="12">
        <f t="shared" si="1"/>
        <v>2946.3025541756233</v>
      </c>
      <c r="S54" s="12">
        <f t="shared" si="2"/>
        <v>3.4692773422561523</v>
      </c>
      <c r="T54" s="14">
        <f t="shared" si="3"/>
        <v>2.411656962449173E-2</v>
      </c>
      <c r="U54" s="13">
        <f t="shared" si="4"/>
        <v>3</v>
      </c>
      <c r="V54" s="13">
        <v>277</v>
      </c>
      <c r="W54" s="12">
        <v>1078.1499984730699</v>
      </c>
      <c r="X54" s="12">
        <v>1115.10325941666</v>
      </c>
      <c r="Y54" s="12">
        <v>1107.4087910611099</v>
      </c>
      <c r="Z54" s="12">
        <v>1100.2206829836132</v>
      </c>
      <c r="AA54" s="12">
        <v>3.041479804966793</v>
      </c>
      <c r="AB54" s="14">
        <v>1.7721096026733687E-2</v>
      </c>
      <c r="AC54" s="13">
        <v>3</v>
      </c>
      <c r="AD54" s="13">
        <v>577</v>
      </c>
      <c r="AE54" s="12">
        <f t="shared" si="5"/>
        <v>0.37342420296392659</v>
      </c>
      <c r="AF54" s="17">
        <f t="shared" si="6"/>
        <v>-1.4211126580451461</v>
      </c>
      <c r="AG54" s="14" t="s">
        <v>42</v>
      </c>
    </row>
    <row r="55" spans="1:33" x14ac:dyDescent="0.3">
      <c r="A55" s="12" t="s">
        <v>176</v>
      </c>
      <c r="B55" s="13">
        <v>33</v>
      </c>
      <c r="C55" s="13">
        <v>4</v>
      </c>
      <c r="D55" s="12">
        <v>123.0984</v>
      </c>
      <c r="E55" s="14">
        <v>1.8094257668847E-3</v>
      </c>
      <c r="F55" s="15">
        <f t="shared" si="0"/>
        <v>2.7424592294630248</v>
      </c>
      <c r="G55" s="12">
        <v>1.4792987364927799E-3</v>
      </c>
      <c r="H55" s="16">
        <v>2.6711918904521998</v>
      </c>
      <c r="I55" s="12">
        <v>0.999443661396481</v>
      </c>
      <c r="J55" s="13" t="s">
        <v>38</v>
      </c>
      <c r="K55" s="13" t="s">
        <v>39</v>
      </c>
      <c r="L55" s="12">
        <v>535173.03650000005</v>
      </c>
      <c r="M55" s="12" t="s">
        <v>177</v>
      </c>
      <c r="N55" s="12" t="s">
        <v>178</v>
      </c>
      <c r="O55" s="12">
        <v>290.82556933431601</v>
      </c>
      <c r="P55" s="12">
        <v>377.48083188799001</v>
      </c>
      <c r="Q55" s="12">
        <v>344.46549011075399</v>
      </c>
      <c r="R55" s="12">
        <f t="shared" si="1"/>
        <v>337.59063044435334</v>
      </c>
      <c r="S55" s="12">
        <f t="shared" si="2"/>
        <v>2.5283903846278393</v>
      </c>
      <c r="T55" s="14">
        <f t="shared" si="3"/>
        <v>0.12954975902864516</v>
      </c>
      <c r="U55" s="13">
        <f t="shared" si="4"/>
        <v>3</v>
      </c>
      <c r="V55" s="13">
        <v>1159</v>
      </c>
      <c r="W55" s="12">
        <v>104.715046625797</v>
      </c>
      <c r="X55" s="12">
        <v>153.035928685464</v>
      </c>
      <c r="Y55" s="12">
        <v>121.39508864358601</v>
      </c>
      <c r="Z55" s="12">
        <v>126.38202131828234</v>
      </c>
      <c r="AA55" s="12">
        <v>2.1016852970665525</v>
      </c>
      <c r="AB55" s="14">
        <v>0.19420017938626732</v>
      </c>
      <c r="AC55" s="13">
        <v>3</v>
      </c>
      <c r="AD55" s="13">
        <v>1575</v>
      </c>
      <c r="AE55" s="12">
        <f t="shared" si="5"/>
        <v>0.37436471845184843</v>
      </c>
      <c r="AF55" s="17">
        <f t="shared" si="6"/>
        <v>-1.4174836186012114</v>
      </c>
      <c r="AG55" s="14" t="s">
        <v>42</v>
      </c>
    </row>
    <row r="56" spans="1:33" x14ac:dyDescent="0.3">
      <c r="A56" s="12" t="s">
        <v>179</v>
      </c>
      <c r="B56" s="13">
        <v>7</v>
      </c>
      <c r="C56" s="13">
        <v>5</v>
      </c>
      <c r="D56" s="12">
        <v>39.368000000000002</v>
      </c>
      <c r="E56" s="14">
        <v>2.3220755946185001E-5</v>
      </c>
      <c r="F56" s="15">
        <f t="shared" si="0"/>
        <v>4.6341236460137765</v>
      </c>
      <c r="G56" s="12">
        <v>1.14910303411201E-4</v>
      </c>
      <c r="H56" s="16">
        <v>2.6415504902437799</v>
      </c>
      <c r="I56" s="12">
        <v>1</v>
      </c>
      <c r="J56" s="13" t="s">
        <v>38</v>
      </c>
      <c r="K56" s="13" t="s">
        <v>39</v>
      </c>
      <c r="L56" s="12">
        <v>30660.12</v>
      </c>
      <c r="M56" s="12" t="s">
        <v>180</v>
      </c>
      <c r="N56" s="12" t="s">
        <v>181</v>
      </c>
      <c r="O56" s="12">
        <v>1378.46134826909</v>
      </c>
      <c r="P56" s="12">
        <v>1423.9982089211301</v>
      </c>
      <c r="Q56" s="12">
        <v>1509.6450202640201</v>
      </c>
      <c r="R56" s="12">
        <f t="shared" si="1"/>
        <v>1437.3681924847467</v>
      </c>
      <c r="S56" s="12">
        <f t="shared" si="2"/>
        <v>3.1575680301261282</v>
      </c>
      <c r="T56" s="14">
        <f t="shared" si="3"/>
        <v>4.6338842246408933E-2</v>
      </c>
      <c r="U56" s="13">
        <f t="shared" si="4"/>
        <v>3</v>
      </c>
      <c r="V56" s="13">
        <v>529</v>
      </c>
      <c r="W56" s="12">
        <v>508.92920511200799</v>
      </c>
      <c r="X56" s="12">
        <v>552.91118186184201</v>
      </c>
      <c r="Y56" s="12">
        <v>570.57383088056201</v>
      </c>
      <c r="Z56" s="12">
        <v>544.13807261813736</v>
      </c>
      <c r="AA56" s="12">
        <v>2.7357091139770287</v>
      </c>
      <c r="AB56" s="14">
        <v>5.8339842783605662E-2</v>
      </c>
      <c r="AC56" s="13">
        <v>3</v>
      </c>
      <c r="AD56" s="13">
        <v>896</v>
      </c>
      <c r="AE56" s="12">
        <f t="shared" si="5"/>
        <v>0.37856554462743319</v>
      </c>
      <c r="AF56" s="17">
        <f t="shared" si="6"/>
        <v>-1.4013849856344249</v>
      </c>
      <c r="AG56" s="14" t="s">
        <v>42</v>
      </c>
    </row>
    <row r="57" spans="1:33" x14ac:dyDescent="0.3">
      <c r="A57" s="12" t="s">
        <v>182</v>
      </c>
      <c r="B57" s="13">
        <v>5</v>
      </c>
      <c r="C57" s="13">
        <v>1</v>
      </c>
      <c r="D57" s="12">
        <v>24.248100000000001</v>
      </c>
      <c r="E57" s="14">
        <v>7.60776062031543E-3</v>
      </c>
      <c r="F57" s="15">
        <f t="shared" si="0"/>
        <v>2.1187431610169689</v>
      </c>
      <c r="G57" s="12">
        <v>4.2532672849576996E-3</v>
      </c>
      <c r="H57" s="16">
        <v>2.6322813606161701</v>
      </c>
      <c r="I57" s="12">
        <v>0.95340687089854803</v>
      </c>
      <c r="J57" s="13" t="s">
        <v>38</v>
      </c>
      <c r="K57" s="13" t="s">
        <v>39</v>
      </c>
      <c r="L57" s="12">
        <v>105418.9659</v>
      </c>
      <c r="M57" s="12" t="s">
        <v>183</v>
      </c>
      <c r="N57" s="12" t="s">
        <v>184</v>
      </c>
      <c r="O57" s="12">
        <v>368.09221715337299</v>
      </c>
      <c r="P57" s="12">
        <v>427.61691186650398</v>
      </c>
      <c r="Q57" s="12">
        <v>321.35923700188903</v>
      </c>
      <c r="R57" s="12">
        <f t="shared" si="1"/>
        <v>372.35612200725535</v>
      </c>
      <c r="S57" s="12">
        <f t="shared" si="2"/>
        <v>2.5709584985905938</v>
      </c>
      <c r="T57" s="14">
        <f t="shared" si="3"/>
        <v>0.14302708097385733</v>
      </c>
      <c r="U57" s="13">
        <f t="shared" si="4"/>
        <v>3</v>
      </c>
      <c r="V57" s="13">
        <v>1118</v>
      </c>
      <c r="W57" s="12">
        <v>167.72665521930699</v>
      </c>
      <c r="X57" s="12">
        <v>161.12553294276901</v>
      </c>
      <c r="Y57" s="12">
        <v>95.520518621928701</v>
      </c>
      <c r="Z57" s="12">
        <v>141.45756892800156</v>
      </c>
      <c r="AA57" s="12">
        <v>2.1506261900801875</v>
      </c>
      <c r="AB57" s="14">
        <v>0.28220004980827085</v>
      </c>
      <c r="AC57" s="13">
        <v>3</v>
      </c>
      <c r="AD57" s="13">
        <v>1533</v>
      </c>
      <c r="AE57" s="12">
        <f t="shared" si="5"/>
        <v>0.37989859859278818</v>
      </c>
      <c r="AF57" s="17">
        <f t="shared" si="6"/>
        <v>-1.3963137048295806</v>
      </c>
      <c r="AG57" s="14" t="s">
        <v>42</v>
      </c>
    </row>
    <row r="58" spans="1:33" x14ac:dyDescent="0.3">
      <c r="A58" s="12" t="s">
        <v>185</v>
      </c>
      <c r="B58" s="13">
        <v>17</v>
      </c>
      <c r="C58" s="13">
        <v>3</v>
      </c>
      <c r="D58" s="12">
        <v>73.598600000000005</v>
      </c>
      <c r="E58" s="14">
        <v>8.7733847782933694E-5</v>
      </c>
      <c r="F58" s="15">
        <f t="shared" si="0"/>
        <v>4.0568328231747701</v>
      </c>
      <c r="G58" s="12">
        <v>2.2408808145966901E-4</v>
      </c>
      <c r="H58" s="16">
        <v>2.61833229609912</v>
      </c>
      <c r="I58" s="12">
        <v>1</v>
      </c>
      <c r="J58" s="13" t="s">
        <v>38</v>
      </c>
      <c r="K58" s="13" t="s">
        <v>39</v>
      </c>
      <c r="L58" s="12">
        <v>317351.2463</v>
      </c>
      <c r="M58" s="12" t="s">
        <v>186</v>
      </c>
      <c r="N58" s="12" t="s">
        <v>187</v>
      </c>
      <c r="O58" s="12">
        <v>539.54391964868603</v>
      </c>
      <c r="P58" s="12">
        <v>635.92983317273195</v>
      </c>
      <c r="Q58" s="12">
        <v>537.38732158759296</v>
      </c>
      <c r="R58" s="12">
        <f t="shared" si="1"/>
        <v>570.95369146967039</v>
      </c>
      <c r="S58" s="12">
        <f t="shared" si="2"/>
        <v>2.7566008852077362</v>
      </c>
      <c r="T58" s="14">
        <f t="shared" si="3"/>
        <v>9.8574228977425668E-2</v>
      </c>
      <c r="U58" s="13">
        <f t="shared" si="4"/>
        <v>3</v>
      </c>
      <c r="V58" s="13">
        <v>933</v>
      </c>
      <c r="W58" s="12">
        <v>226.960767457472</v>
      </c>
      <c r="X58" s="12">
        <v>216.96185902955901</v>
      </c>
      <c r="Y58" s="12">
        <v>210.25754650357501</v>
      </c>
      <c r="Z58" s="12">
        <v>218.06005766353533</v>
      </c>
      <c r="AA58" s="12">
        <v>2.3385761225941257</v>
      </c>
      <c r="AB58" s="14">
        <v>3.8547128563951857E-2</v>
      </c>
      <c r="AC58" s="13">
        <v>3</v>
      </c>
      <c r="AD58" s="13">
        <v>1360</v>
      </c>
      <c r="AE58" s="12">
        <f t="shared" si="5"/>
        <v>0.3819224937529262</v>
      </c>
      <c r="AF58" s="17">
        <f t="shared" si="6"/>
        <v>-1.388648203284774</v>
      </c>
      <c r="AG58" s="14" t="s">
        <v>42</v>
      </c>
    </row>
    <row r="59" spans="1:33" x14ac:dyDescent="0.3">
      <c r="A59" s="12" t="s">
        <v>188</v>
      </c>
      <c r="B59" s="13">
        <v>26</v>
      </c>
      <c r="C59" s="13">
        <v>2</v>
      </c>
      <c r="D59" s="12">
        <v>255.5728</v>
      </c>
      <c r="E59" s="14">
        <v>3.1833406113668299E-4</v>
      </c>
      <c r="F59" s="15">
        <f t="shared" si="0"/>
        <v>3.4971168902125109</v>
      </c>
      <c r="G59" s="12">
        <v>4.9562408249379604E-4</v>
      </c>
      <c r="H59" s="16">
        <v>2.5993415282983898</v>
      </c>
      <c r="I59" s="12">
        <v>0.99999999854968902</v>
      </c>
      <c r="J59" s="13" t="s">
        <v>38</v>
      </c>
      <c r="K59" s="13" t="s">
        <v>39</v>
      </c>
      <c r="L59" s="12">
        <v>33046.898699999998</v>
      </c>
      <c r="M59" s="12" t="s">
        <v>189</v>
      </c>
      <c r="N59" s="12" t="s">
        <v>190</v>
      </c>
      <c r="O59" s="12">
        <v>944.03087046825999</v>
      </c>
      <c r="P59" s="12">
        <v>753.60675522984502</v>
      </c>
      <c r="Q59" s="12">
        <v>797.377820426531</v>
      </c>
      <c r="R59" s="12">
        <f t="shared" si="1"/>
        <v>831.67181537487875</v>
      </c>
      <c r="S59" s="12">
        <f t="shared" si="2"/>
        <v>2.9199519838753902</v>
      </c>
      <c r="T59" s="14">
        <f t="shared" si="3"/>
        <v>0.11992305587599975</v>
      </c>
      <c r="U59" s="13">
        <f t="shared" si="4"/>
        <v>3</v>
      </c>
      <c r="V59" s="13">
        <v>755</v>
      </c>
      <c r="W59" s="12">
        <v>306.29033611287701</v>
      </c>
      <c r="X59" s="12">
        <v>350.545345728266</v>
      </c>
      <c r="Y59" s="12">
        <v>303.02873726732003</v>
      </c>
      <c r="Z59" s="12">
        <v>319.9548063694877</v>
      </c>
      <c r="AA59" s="12">
        <v>2.5050886385372029</v>
      </c>
      <c r="AB59" s="14">
        <v>8.2956500066832556E-2</v>
      </c>
      <c r="AC59" s="13">
        <v>3</v>
      </c>
      <c r="AD59" s="13">
        <v>1163</v>
      </c>
      <c r="AE59" s="12">
        <f t="shared" si="5"/>
        <v>0.38471281634723553</v>
      </c>
      <c r="AF59" s="17">
        <f t="shared" si="6"/>
        <v>-1.3781462024178832</v>
      </c>
      <c r="AG59" s="14" t="s">
        <v>42</v>
      </c>
    </row>
    <row r="60" spans="1:33" x14ac:dyDescent="0.3">
      <c r="A60" s="12" t="s">
        <v>191</v>
      </c>
      <c r="B60" s="13">
        <v>2</v>
      </c>
      <c r="C60" s="13">
        <v>1</v>
      </c>
      <c r="D60" s="12">
        <v>8.9105000000000008</v>
      </c>
      <c r="E60" s="14">
        <v>1.5997458748192601E-3</v>
      </c>
      <c r="F60" s="15">
        <f t="shared" si="0"/>
        <v>2.7959490010498178</v>
      </c>
      <c r="G60" s="12">
        <v>1.3770133746054201E-3</v>
      </c>
      <c r="H60" s="16">
        <v>2.59609549629729</v>
      </c>
      <c r="I60" s="12">
        <v>0.99968525855536805</v>
      </c>
      <c r="J60" s="13" t="s">
        <v>38</v>
      </c>
      <c r="K60" s="13" t="s">
        <v>39</v>
      </c>
      <c r="L60" s="12">
        <v>157543.91380000001</v>
      </c>
      <c r="M60" s="12" t="s">
        <v>192</v>
      </c>
      <c r="N60" s="12" t="s">
        <v>193</v>
      </c>
      <c r="O60" s="12">
        <v>435.106517965899</v>
      </c>
      <c r="P60" s="12">
        <v>549.99594048813594</v>
      </c>
      <c r="Q60" s="12">
        <v>646.19247975369603</v>
      </c>
      <c r="R60" s="12">
        <f t="shared" si="1"/>
        <v>543.76497940257696</v>
      </c>
      <c r="S60" s="12">
        <f t="shared" si="2"/>
        <v>2.7354112338841201</v>
      </c>
      <c r="T60" s="14">
        <f t="shared" si="3"/>
        <v>0.19435020970266798</v>
      </c>
      <c r="U60" s="13">
        <f t="shared" si="4"/>
        <v>3</v>
      </c>
      <c r="V60" s="13">
        <v>956</v>
      </c>
      <c r="W60" s="12">
        <v>229.42412314103299</v>
      </c>
      <c r="X60" s="12">
        <v>199.14001729651</v>
      </c>
      <c r="Y60" s="12">
        <v>199.800625240139</v>
      </c>
      <c r="Z60" s="12">
        <v>209.45492189256063</v>
      </c>
      <c r="AA60" s="12">
        <v>2.3210905701193663</v>
      </c>
      <c r="AB60" s="14">
        <v>8.2580965175426985E-2</v>
      </c>
      <c r="AC60" s="13">
        <v>3</v>
      </c>
      <c r="AD60" s="13">
        <v>1379</v>
      </c>
      <c r="AE60" s="12">
        <f t="shared" si="5"/>
        <v>0.38519384260951178</v>
      </c>
      <c r="AF60" s="17">
        <f t="shared" si="6"/>
        <v>-1.3763434532525163</v>
      </c>
      <c r="AG60" s="14" t="s">
        <v>42</v>
      </c>
    </row>
    <row r="61" spans="1:33" x14ac:dyDescent="0.3">
      <c r="A61" s="12" t="s">
        <v>194</v>
      </c>
      <c r="B61" s="13">
        <v>4</v>
      </c>
      <c r="C61" s="13">
        <v>1</v>
      </c>
      <c r="D61" s="12">
        <v>20.053699999999999</v>
      </c>
      <c r="E61" s="14">
        <v>4.2146081098535203E-3</v>
      </c>
      <c r="F61" s="15">
        <f t="shared" si="0"/>
        <v>2.3752428014996432</v>
      </c>
      <c r="G61" s="12">
        <v>2.7404743330735901E-3</v>
      </c>
      <c r="H61" s="16">
        <v>2.5725713350633601</v>
      </c>
      <c r="I61" s="12">
        <v>0.988561244580208</v>
      </c>
      <c r="J61" s="13" t="s">
        <v>38</v>
      </c>
      <c r="K61" s="13" t="s">
        <v>39</v>
      </c>
      <c r="L61" s="12">
        <v>200293.12940000001</v>
      </c>
      <c r="M61" s="12" t="s">
        <v>195</v>
      </c>
      <c r="N61" s="12" t="s">
        <v>196</v>
      </c>
      <c r="O61" s="12">
        <v>352.22912125607598</v>
      </c>
      <c r="P61" s="12">
        <v>307.646108042739</v>
      </c>
      <c r="Q61" s="12">
        <v>369.272009785926</v>
      </c>
      <c r="R61" s="12">
        <f t="shared" si="1"/>
        <v>343.04907969491364</v>
      </c>
      <c r="S61" s="12">
        <f t="shared" si="2"/>
        <v>2.5353562585729188</v>
      </c>
      <c r="T61" s="14">
        <f t="shared" si="3"/>
        <v>9.2762380250596632E-2</v>
      </c>
      <c r="U61" s="13">
        <f t="shared" si="4"/>
        <v>3</v>
      </c>
      <c r="V61" s="13">
        <v>1150</v>
      </c>
      <c r="W61" s="12">
        <v>135.08457912346901</v>
      </c>
      <c r="X61" s="12">
        <v>97.930496572992993</v>
      </c>
      <c r="Y61" s="12">
        <v>167.031066876061</v>
      </c>
      <c r="Z61" s="12">
        <v>133.34871419084101</v>
      </c>
      <c r="AA61" s="12">
        <v>2.1249888323804895</v>
      </c>
      <c r="AB61" s="14">
        <v>0.25934239183774599</v>
      </c>
      <c r="AC61" s="13">
        <v>3</v>
      </c>
      <c r="AD61" s="13">
        <v>1556</v>
      </c>
      <c r="AE61" s="12">
        <f t="shared" si="5"/>
        <v>0.38871614029523999</v>
      </c>
      <c r="AF61" s="17">
        <f t="shared" si="6"/>
        <v>-1.3632110822952457</v>
      </c>
      <c r="AG61" s="14" t="s">
        <v>42</v>
      </c>
    </row>
    <row r="62" spans="1:33" x14ac:dyDescent="0.3">
      <c r="A62" s="12" t="s">
        <v>197</v>
      </c>
      <c r="B62" s="13">
        <v>4</v>
      </c>
      <c r="C62" s="13">
        <v>1</v>
      </c>
      <c r="D62" s="12">
        <v>26.1556</v>
      </c>
      <c r="E62" s="14">
        <v>2.6197713592592802E-3</v>
      </c>
      <c r="F62" s="15">
        <f t="shared" si="0"/>
        <v>2.5817366101096444</v>
      </c>
      <c r="G62" s="12">
        <v>1.9500560702185501E-3</v>
      </c>
      <c r="H62" s="16">
        <v>2.55041731242921</v>
      </c>
      <c r="I62" s="12">
        <v>0.99751128323444005</v>
      </c>
      <c r="J62" s="13" t="s">
        <v>38</v>
      </c>
      <c r="K62" s="13" t="s">
        <v>39</v>
      </c>
      <c r="L62" s="12">
        <v>29050.507799999999</v>
      </c>
      <c r="M62" s="12" t="s">
        <v>198</v>
      </c>
      <c r="N62" s="12" t="s">
        <v>199</v>
      </c>
      <c r="O62" s="12">
        <v>728.30942310888395</v>
      </c>
      <c r="P62" s="12">
        <v>597.73077318845003</v>
      </c>
      <c r="Q62" s="12">
        <v>622.76476764249901</v>
      </c>
      <c r="R62" s="12">
        <f t="shared" si="1"/>
        <v>649.601654646611</v>
      </c>
      <c r="S62" s="12">
        <f t="shared" si="2"/>
        <v>2.8126471224569141</v>
      </c>
      <c r="T62" s="14">
        <f t="shared" si="3"/>
        <v>0.10668487032340072</v>
      </c>
      <c r="U62" s="13">
        <f t="shared" si="4"/>
        <v>3</v>
      </c>
      <c r="V62" s="13">
        <v>866</v>
      </c>
      <c r="W62" s="12">
        <v>323.84574184801602</v>
      </c>
      <c r="X62" s="12">
        <v>223.195323775329</v>
      </c>
      <c r="Y62" s="12">
        <v>217.07112670005401</v>
      </c>
      <c r="Z62" s="12">
        <v>254.7040641077997</v>
      </c>
      <c r="AA62" s="12">
        <v>2.4060358747064878</v>
      </c>
      <c r="AB62" s="14">
        <v>0.23539747647237677</v>
      </c>
      <c r="AC62" s="13">
        <v>3</v>
      </c>
      <c r="AD62" s="13">
        <v>1279</v>
      </c>
      <c r="AE62" s="12">
        <f t="shared" si="5"/>
        <v>0.39209269601747082</v>
      </c>
      <c r="AF62" s="17">
        <f t="shared" si="6"/>
        <v>-1.3507333275993472</v>
      </c>
      <c r="AG62" s="14" t="s">
        <v>42</v>
      </c>
    </row>
    <row r="63" spans="1:33" x14ac:dyDescent="0.3">
      <c r="A63" s="12" t="s">
        <v>200</v>
      </c>
      <c r="B63" s="13">
        <v>14</v>
      </c>
      <c r="C63" s="13">
        <v>1</v>
      </c>
      <c r="D63" s="12">
        <v>61.831299999999999</v>
      </c>
      <c r="E63" s="14">
        <v>1.7618308049013301E-3</v>
      </c>
      <c r="F63" s="15">
        <f t="shared" si="0"/>
        <v>2.7540358008194907</v>
      </c>
      <c r="G63" s="12">
        <v>1.4494845878883101E-3</v>
      </c>
      <c r="H63" s="16">
        <v>2.54164924652616</v>
      </c>
      <c r="I63" s="12">
        <v>0.99950660584462303</v>
      </c>
      <c r="J63" s="13" t="s">
        <v>38</v>
      </c>
      <c r="K63" s="13" t="s">
        <v>39</v>
      </c>
      <c r="L63" s="12">
        <v>337752.71879999997</v>
      </c>
      <c r="M63" s="12" t="s">
        <v>201</v>
      </c>
      <c r="N63" s="12" t="s">
        <v>202</v>
      </c>
      <c r="O63" s="12">
        <v>1275.0998282785599</v>
      </c>
      <c r="P63" s="12">
        <v>1397.3782625424101</v>
      </c>
      <c r="Q63" s="12">
        <v>962.22270669565103</v>
      </c>
      <c r="R63" s="12">
        <f t="shared" si="1"/>
        <v>1211.5669325055403</v>
      </c>
      <c r="S63" s="12">
        <f t="shared" si="2"/>
        <v>3.0833474115522415</v>
      </c>
      <c r="T63" s="14">
        <f t="shared" si="3"/>
        <v>0.18523685663175002</v>
      </c>
      <c r="U63" s="13">
        <f t="shared" si="4"/>
        <v>3</v>
      </c>
      <c r="V63" s="13">
        <v>591</v>
      </c>
      <c r="W63" s="12">
        <v>450.20833755803199</v>
      </c>
      <c r="X63" s="12">
        <v>529.27305323732196</v>
      </c>
      <c r="Y63" s="12">
        <v>450.574625975804</v>
      </c>
      <c r="Z63" s="12">
        <v>476.68533892371926</v>
      </c>
      <c r="AA63" s="12">
        <v>2.6782317948419934</v>
      </c>
      <c r="AB63" s="14">
        <v>9.5540309405735907E-2</v>
      </c>
      <c r="AC63" s="13">
        <v>3</v>
      </c>
      <c r="AD63" s="13">
        <v>969</v>
      </c>
      <c r="AE63" s="12">
        <f t="shared" si="5"/>
        <v>0.39344531955649048</v>
      </c>
      <c r="AF63" s="17">
        <f t="shared" si="6"/>
        <v>-1.3457649488273933</v>
      </c>
      <c r="AG63" s="14" t="s">
        <v>42</v>
      </c>
    </row>
    <row r="64" spans="1:33" x14ac:dyDescent="0.3">
      <c r="A64" s="12" t="s">
        <v>203</v>
      </c>
      <c r="B64" s="13">
        <v>3</v>
      </c>
      <c r="C64" s="13">
        <v>1</v>
      </c>
      <c r="D64" s="12">
        <v>20.1035</v>
      </c>
      <c r="E64" s="14">
        <v>7.2030212983076298E-5</v>
      </c>
      <c r="F64" s="15">
        <f t="shared" si="0"/>
        <v>4.1424853010745109</v>
      </c>
      <c r="G64" s="12">
        <v>2.0003642067183001E-4</v>
      </c>
      <c r="H64" s="16">
        <v>2.5285125680427698</v>
      </c>
      <c r="I64" s="12">
        <v>1</v>
      </c>
      <c r="J64" s="13" t="s">
        <v>38</v>
      </c>
      <c r="K64" s="13" t="s">
        <v>39</v>
      </c>
      <c r="L64" s="12">
        <v>34291.267699999997</v>
      </c>
      <c r="M64" s="12" t="s">
        <v>204</v>
      </c>
      <c r="N64" s="12" t="s">
        <v>205</v>
      </c>
      <c r="O64" s="12">
        <v>1844.2210577230301</v>
      </c>
      <c r="P64" s="12">
        <v>1693.7170973161401</v>
      </c>
      <c r="Q64" s="12">
        <v>1919.4375179265701</v>
      </c>
      <c r="R64" s="12">
        <f t="shared" si="1"/>
        <v>1819.1252243219133</v>
      </c>
      <c r="S64" s="12">
        <f t="shared" si="2"/>
        <v>3.259862595907971</v>
      </c>
      <c r="T64" s="14">
        <f t="shared" si="3"/>
        <v>6.3180805554820321E-2</v>
      </c>
      <c r="U64" s="13">
        <f t="shared" si="4"/>
        <v>3</v>
      </c>
      <c r="V64" s="13">
        <v>432</v>
      </c>
      <c r="W64" s="12">
        <v>662.69401404349105</v>
      </c>
      <c r="X64" s="12">
        <v>755.58305244741996</v>
      </c>
      <c r="Y64" s="12">
        <v>740.05734004522299</v>
      </c>
      <c r="Z64" s="12">
        <v>719.44480217871126</v>
      </c>
      <c r="AA64" s="12">
        <v>2.8569974792611172</v>
      </c>
      <c r="AB64" s="14">
        <v>6.9160160696307663E-2</v>
      </c>
      <c r="AC64" s="13">
        <v>3</v>
      </c>
      <c r="AD64" s="13">
        <v>759</v>
      </c>
      <c r="AE64" s="12">
        <f t="shared" si="5"/>
        <v>0.39548943226098543</v>
      </c>
      <c r="AF64" s="17">
        <f t="shared" si="6"/>
        <v>-1.3382889494392569</v>
      </c>
      <c r="AG64" s="14" t="s">
        <v>42</v>
      </c>
    </row>
    <row r="65" spans="1:33" x14ac:dyDescent="0.3">
      <c r="A65" s="12" t="s">
        <v>206</v>
      </c>
      <c r="B65" s="13">
        <v>6</v>
      </c>
      <c r="C65" s="13">
        <v>1</v>
      </c>
      <c r="D65" s="12">
        <v>25.3703</v>
      </c>
      <c r="E65" s="14">
        <v>9.9843403050680103E-3</v>
      </c>
      <c r="F65" s="15">
        <f t="shared" si="0"/>
        <v>2.0006806249678912</v>
      </c>
      <c r="G65" s="12">
        <v>5.26555531520995E-3</v>
      </c>
      <c r="H65" s="16">
        <v>2.51267741209222</v>
      </c>
      <c r="I65" s="12">
        <v>0.92302342177333796</v>
      </c>
      <c r="J65" s="13" t="s">
        <v>38</v>
      </c>
      <c r="K65" s="13" t="s">
        <v>39</v>
      </c>
      <c r="L65" s="12">
        <v>239397.1856</v>
      </c>
      <c r="M65" s="12" t="s">
        <v>207</v>
      </c>
      <c r="N65" s="12" t="s">
        <v>208</v>
      </c>
      <c r="O65" s="12">
        <v>184.28899816805301</v>
      </c>
      <c r="P65" s="12">
        <v>206.91582785048899</v>
      </c>
      <c r="Q65" s="12">
        <v>307.57302061530402</v>
      </c>
      <c r="R65" s="12">
        <f t="shared" si="1"/>
        <v>232.92594887794868</v>
      </c>
      <c r="S65" s="12">
        <f t="shared" si="2"/>
        <v>2.3672178733640079</v>
      </c>
      <c r="T65" s="14">
        <f t="shared" si="3"/>
        <v>0.28175798636516031</v>
      </c>
      <c r="U65" s="13">
        <f t="shared" si="4"/>
        <v>3</v>
      </c>
      <c r="V65" s="13">
        <v>1323</v>
      </c>
      <c r="W65" s="12">
        <v>106.88427435375399</v>
      </c>
      <c r="X65" s="12">
        <v>71.734436535478906</v>
      </c>
      <c r="Y65" s="12">
        <v>99.482187885512204</v>
      </c>
      <c r="Z65" s="12">
        <v>92.700299591581697</v>
      </c>
      <c r="AA65" s="12">
        <v>1.9670811377125716</v>
      </c>
      <c r="AB65" s="14">
        <v>0.19989508303882877</v>
      </c>
      <c r="AC65" s="13">
        <v>3</v>
      </c>
      <c r="AD65" s="13">
        <v>1659</v>
      </c>
      <c r="AE65" s="12">
        <f t="shared" si="5"/>
        <v>0.39798184804285547</v>
      </c>
      <c r="AF65" s="17">
        <f t="shared" si="6"/>
        <v>-1.3292254639570245</v>
      </c>
      <c r="AG65" s="14" t="s">
        <v>42</v>
      </c>
    </row>
    <row r="66" spans="1:33" x14ac:dyDescent="0.3">
      <c r="A66" s="12" t="s">
        <v>209</v>
      </c>
      <c r="B66" s="13">
        <v>9</v>
      </c>
      <c r="C66" s="13">
        <v>1</v>
      </c>
      <c r="D66" s="12">
        <v>42.760199999999998</v>
      </c>
      <c r="E66" s="14">
        <v>2.2615270102099802E-3</v>
      </c>
      <c r="F66" s="15">
        <f t="shared" si="0"/>
        <v>2.6455982209558253</v>
      </c>
      <c r="G66" s="12">
        <v>1.7431583159209999E-3</v>
      </c>
      <c r="H66" s="16">
        <v>2.4865714177822702</v>
      </c>
      <c r="I66" s="12">
        <v>0.99857720222186896</v>
      </c>
      <c r="J66" s="13" t="s">
        <v>38</v>
      </c>
      <c r="K66" s="13" t="s">
        <v>39</v>
      </c>
      <c r="L66" s="12">
        <v>546622.25989999995</v>
      </c>
      <c r="M66" s="12" t="s">
        <v>210</v>
      </c>
      <c r="N66" s="12" t="s">
        <v>211</v>
      </c>
      <c r="O66" s="12">
        <v>569.96317586544296</v>
      </c>
      <c r="P66" s="12">
        <v>583.71839019281299</v>
      </c>
      <c r="Q66" s="12">
        <v>623.41829104695501</v>
      </c>
      <c r="R66" s="12">
        <f t="shared" si="1"/>
        <v>592.36661903507036</v>
      </c>
      <c r="S66" s="12">
        <f t="shared" si="2"/>
        <v>2.7725905772338213</v>
      </c>
      <c r="T66" s="14">
        <f t="shared" si="3"/>
        <v>4.6857963396305075E-2</v>
      </c>
      <c r="U66" s="13">
        <f t="shared" si="4"/>
        <v>3</v>
      </c>
      <c r="V66" s="13">
        <v>915</v>
      </c>
      <c r="W66" s="12">
        <v>296.58702210480101</v>
      </c>
      <c r="X66" s="12">
        <v>188.744314887542</v>
      </c>
      <c r="Y66" s="12">
        <v>229.347455016845</v>
      </c>
      <c r="Z66" s="12">
        <v>238.22626400306271</v>
      </c>
      <c r="AA66" s="12">
        <v>2.3769896399461601</v>
      </c>
      <c r="AB66" s="14">
        <v>0.2286349333257201</v>
      </c>
      <c r="AC66" s="13">
        <v>3</v>
      </c>
      <c r="AD66" s="13">
        <v>1315</v>
      </c>
      <c r="AE66" s="12">
        <f t="shared" si="5"/>
        <v>0.40216017639737867</v>
      </c>
      <c r="AF66" s="17">
        <f t="shared" si="6"/>
        <v>-1.3141578679396553</v>
      </c>
      <c r="AG66" s="14" t="s">
        <v>42</v>
      </c>
    </row>
    <row r="67" spans="1:33" x14ac:dyDescent="0.3">
      <c r="A67" s="12" t="s">
        <v>212</v>
      </c>
      <c r="B67" s="13">
        <v>15</v>
      </c>
      <c r="C67" s="13">
        <v>2</v>
      </c>
      <c r="D67" s="12">
        <v>71.383200000000002</v>
      </c>
      <c r="E67" s="14">
        <v>8.2772313028223201E-5</v>
      </c>
      <c r="F67" s="15">
        <f t="shared" si="0"/>
        <v>4.0821149085034829</v>
      </c>
      <c r="G67" s="12">
        <v>2.1709100814978601E-4</v>
      </c>
      <c r="H67" s="16">
        <v>2.4772200671798998</v>
      </c>
      <c r="I67" s="12">
        <v>1</v>
      </c>
      <c r="J67" s="13" t="s">
        <v>38</v>
      </c>
      <c r="K67" s="13" t="s">
        <v>39</v>
      </c>
      <c r="L67" s="12">
        <v>371072.60489999998</v>
      </c>
      <c r="M67" s="12" t="s">
        <v>213</v>
      </c>
      <c r="N67" s="12" t="s">
        <v>214</v>
      </c>
      <c r="O67" s="12">
        <v>332.26739580268497</v>
      </c>
      <c r="P67" s="12">
        <v>361.02053334082001</v>
      </c>
      <c r="Q67" s="12">
        <v>361.68395383425502</v>
      </c>
      <c r="R67" s="12">
        <f t="shared" si="1"/>
        <v>351.65729432591996</v>
      </c>
      <c r="S67" s="12">
        <f t="shared" si="2"/>
        <v>2.5461196302881448</v>
      </c>
      <c r="T67" s="14">
        <f t="shared" si="3"/>
        <v>4.7760762918611609E-2</v>
      </c>
      <c r="U67" s="13">
        <f t="shared" si="4"/>
        <v>3</v>
      </c>
      <c r="V67" s="13">
        <v>1140</v>
      </c>
      <c r="W67" s="12">
        <v>134.85472550505699</v>
      </c>
      <c r="X67" s="12">
        <v>135.06223066209199</v>
      </c>
      <c r="Y67" s="12">
        <v>155.95230629961199</v>
      </c>
      <c r="Z67" s="12">
        <v>141.95642082225368</v>
      </c>
      <c r="AA67" s="12">
        <v>2.1521550408534873</v>
      </c>
      <c r="AB67" s="14">
        <v>8.5387024754023655E-2</v>
      </c>
      <c r="AC67" s="13">
        <v>3</v>
      </c>
      <c r="AD67" s="13">
        <v>1530</v>
      </c>
      <c r="AE67" s="12">
        <f t="shared" si="5"/>
        <v>0.40367830587551201</v>
      </c>
      <c r="AF67" s="17">
        <f t="shared" si="6"/>
        <v>-1.3087220380337528</v>
      </c>
      <c r="AG67" s="14" t="s">
        <v>42</v>
      </c>
    </row>
    <row r="68" spans="1:33" x14ac:dyDescent="0.3">
      <c r="A68" s="12" t="s">
        <v>215</v>
      </c>
      <c r="B68" s="13">
        <v>5</v>
      </c>
      <c r="C68" s="13">
        <v>2</v>
      </c>
      <c r="D68" s="12">
        <v>22.84</v>
      </c>
      <c r="E68" s="14">
        <v>9.9824141216298102E-4</v>
      </c>
      <c r="F68" s="15">
        <f t="shared" si="0"/>
        <v>3.0007644173382548</v>
      </c>
      <c r="G68" s="12">
        <v>9.9954071113694809E-4</v>
      </c>
      <c r="H68" s="16">
        <v>2.47448113515668</v>
      </c>
      <c r="I68" s="12">
        <v>0.99997585320437199</v>
      </c>
      <c r="J68" s="13" t="s">
        <v>38</v>
      </c>
      <c r="K68" s="13" t="s">
        <v>39</v>
      </c>
      <c r="L68" s="12">
        <v>192276.59529999999</v>
      </c>
      <c r="M68" s="12" t="s">
        <v>216</v>
      </c>
      <c r="N68" s="12" t="s">
        <v>217</v>
      </c>
      <c r="O68" s="12">
        <v>726.95270751893304</v>
      </c>
      <c r="P68" s="12">
        <v>831.34363214602001</v>
      </c>
      <c r="Q68" s="12">
        <v>859.71957660189196</v>
      </c>
      <c r="R68" s="12">
        <f t="shared" si="1"/>
        <v>806.00530542228171</v>
      </c>
      <c r="S68" s="12">
        <f t="shared" si="2"/>
        <v>2.9063379004999268</v>
      </c>
      <c r="T68" s="14">
        <f t="shared" si="3"/>
        <v>8.6744169089557496E-2</v>
      </c>
      <c r="U68" s="13">
        <f t="shared" si="4"/>
        <v>3</v>
      </c>
      <c r="V68" s="13">
        <v>771</v>
      </c>
      <c r="W68" s="12">
        <v>289.42457763486402</v>
      </c>
      <c r="X68" s="12">
        <v>299.554109975355</v>
      </c>
      <c r="Y68" s="12">
        <v>388.20229870339699</v>
      </c>
      <c r="Z68" s="12">
        <v>325.72699543787201</v>
      </c>
      <c r="AA68" s="12">
        <v>2.5128537532958046</v>
      </c>
      <c r="AB68" s="14">
        <v>0.16683215949898744</v>
      </c>
      <c r="AC68" s="13">
        <v>3</v>
      </c>
      <c r="AD68" s="13">
        <v>1154</v>
      </c>
      <c r="AE68" s="12">
        <f t="shared" si="5"/>
        <v>0.40412512578588716</v>
      </c>
      <c r="AF68" s="17">
        <f t="shared" si="6"/>
        <v>-1.3071260434901684</v>
      </c>
      <c r="AG68" s="14" t="s">
        <v>42</v>
      </c>
    </row>
    <row r="69" spans="1:33" x14ac:dyDescent="0.3">
      <c r="A69" s="12" t="s">
        <v>218</v>
      </c>
      <c r="B69" s="13">
        <v>5</v>
      </c>
      <c r="C69" s="13">
        <v>1</v>
      </c>
      <c r="D69" s="12">
        <v>26.560500000000001</v>
      </c>
      <c r="E69" s="14">
        <v>4.1968738329974898E-3</v>
      </c>
      <c r="F69" s="15">
        <f t="shared" si="0"/>
        <v>2.3770740864131437</v>
      </c>
      <c r="G69" s="12">
        <v>2.7334911716324901E-3</v>
      </c>
      <c r="H69" s="16">
        <v>2.41245433247368</v>
      </c>
      <c r="I69" s="12">
        <v>0.98869565881757204</v>
      </c>
      <c r="J69" s="13" t="s">
        <v>38</v>
      </c>
      <c r="K69" s="13" t="s">
        <v>39</v>
      </c>
      <c r="L69" s="12">
        <v>148419.51439999999</v>
      </c>
      <c r="M69" s="12" t="s">
        <v>219</v>
      </c>
      <c r="N69" s="12" t="s">
        <v>220</v>
      </c>
      <c r="O69" s="12">
        <v>546.37973977363799</v>
      </c>
      <c r="P69" s="12">
        <v>491.62395950868898</v>
      </c>
      <c r="Q69" s="12">
        <v>414.52343801605599</v>
      </c>
      <c r="R69" s="12">
        <f t="shared" si="1"/>
        <v>484.17571243279434</v>
      </c>
      <c r="S69" s="12">
        <f t="shared" si="2"/>
        <v>2.6850030002627383</v>
      </c>
      <c r="T69" s="14">
        <f t="shared" si="3"/>
        <v>0.13681592831073591</v>
      </c>
      <c r="U69" s="13">
        <f t="shared" si="4"/>
        <v>3</v>
      </c>
      <c r="V69" s="13">
        <v>1007</v>
      </c>
      <c r="W69" s="12">
        <v>254.07224225563201</v>
      </c>
      <c r="X69" s="12">
        <v>166.85010231668301</v>
      </c>
      <c r="Y69" s="12">
        <v>181.172840296527</v>
      </c>
      <c r="Z69" s="12">
        <v>200.69839495628068</v>
      </c>
      <c r="AA69" s="12">
        <v>2.3025438993214777</v>
      </c>
      <c r="AB69" s="14">
        <v>0.23305903983433102</v>
      </c>
      <c r="AC69" s="13">
        <v>3</v>
      </c>
      <c r="AD69" s="13">
        <v>1394</v>
      </c>
      <c r="AE69" s="12">
        <f t="shared" si="5"/>
        <v>0.41451561861260949</v>
      </c>
      <c r="AF69" s="17">
        <f t="shared" si="6"/>
        <v>-1.2705016325621357</v>
      </c>
      <c r="AG69" s="14" t="s">
        <v>42</v>
      </c>
    </row>
    <row r="70" spans="1:33" x14ac:dyDescent="0.3">
      <c r="A70" s="12" t="s">
        <v>221</v>
      </c>
      <c r="B70" s="13">
        <v>2</v>
      </c>
      <c r="C70" s="13">
        <v>1</v>
      </c>
      <c r="D70" s="12">
        <v>9.1529000000000007</v>
      </c>
      <c r="E70" s="14">
        <v>8.1611257185454399E-4</v>
      </c>
      <c r="F70" s="15">
        <f t="shared" si="0"/>
        <v>3.0882499319774195</v>
      </c>
      <c r="G70" s="12">
        <v>8.8378194679264801E-4</v>
      </c>
      <c r="H70" s="16">
        <v>2.4021879616745299</v>
      </c>
      <c r="I70" s="12">
        <v>0.99999348790419396</v>
      </c>
      <c r="J70" s="13" t="s">
        <v>38</v>
      </c>
      <c r="K70" s="13" t="s">
        <v>39</v>
      </c>
      <c r="L70" s="12">
        <v>45258.621500000001</v>
      </c>
      <c r="M70" s="12" t="s">
        <v>222</v>
      </c>
      <c r="N70" s="12" t="s">
        <v>223</v>
      </c>
      <c r="O70" s="12">
        <v>205.48509217212401</v>
      </c>
      <c r="P70" s="12">
        <v>183.10537898088899</v>
      </c>
      <c r="Q70" s="12">
        <v>209.88170883894199</v>
      </c>
      <c r="R70" s="12">
        <f t="shared" si="1"/>
        <v>199.49072666398501</v>
      </c>
      <c r="S70" s="12">
        <f t="shared" si="2"/>
        <v>2.2999227122921169</v>
      </c>
      <c r="T70" s="14">
        <f t="shared" si="3"/>
        <v>7.1980271658884293E-2</v>
      </c>
      <c r="U70" s="13">
        <f t="shared" si="4"/>
        <v>3</v>
      </c>
      <c r="V70" s="13">
        <v>1394</v>
      </c>
      <c r="W70" s="12">
        <v>95.261636009338403</v>
      </c>
      <c r="X70" s="12">
        <v>83.451750740302501</v>
      </c>
      <c r="Y70" s="12">
        <v>70.422896314057596</v>
      </c>
      <c r="Z70" s="12">
        <v>83.045427687899505</v>
      </c>
      <c r="AA70" s="12">
        <v>1.9193157260760478</v>
      </c>
      <c r="AB70" s="14">
        <v>0.14960912722277958</v>
      </c>
      <c r="AC70" s="13">
        <v>3</v>
      </c>
      <c r="AD70" s="13">
        <v>1683</v>
      </c>
      <c r="AE70" s="12">
        <f t="shared" si="5"/>
        <v>0.41628715818845169</v>
      </c>
      <c r="AF70" s="17">
        <f t="shared" si="6"/>
        <v>-1.2643490406215676</v>
      </c>
      <c r="AG70" s="14" t="s">
        <v>42</v>
      </c>
    </row>
    <row r="71" spans="1:33" x14ac:dyDescent="0.3">
      <c r="A71" s="12" t="s">
        <v>224</v>
      </c>
      <c r="B71" s="13">
        <v>3</v>
      </c>
      <c r="C71" s="13">
        <v>1</v>
      </c>
      <c r="D71" s="12">
        <v>14.635199999999999</v>
      </c>
      <c r="E71" s="14">
        <v>3.9405598466231203E-3</v>
      </c>
      <c r="F71" s="15">
        <f t="shared" si="0"/>
        <v>2.4044420723301014</v>
      </c>
      <c r="G71" s="12">
        <v>2.6056342797246899E-3</v>
      </c>
      <c r="H71" s="16">
        <v>2.3832416260506499</v>
      </c>
      <c r="I71" s="12">
        <v>0.99055817379722999</v>
      </c>
      <c r="J71" s="13" t="s">
        <v>38</v>
      </c>
      <c r="K71" s="13" t="s">
        <v>39</v>
      </c>
      <c r="L71" s="12">
        <v>46933.999300000003</v>
      </c>
      <c r="M71" s="12" t="s">
        <v>225</v>
      </c>
      <c r="N71" s="12" t="s">
        <v>226</v>
      </c>
      <c r="O71" s="12">
        <v>566.27069981276099</v>
      </c>
      <c r="P71" s="12">
        <v>547.08912952576202</v>
      </c>
      <c r="Q71" s="12">
        <v>514.87757675422495</v>
      </c>
      <c r="R71" s="12">
        <f t="shared" si="1"/>
        <v>542.74580203091602</v>
      </c>
      <c r="S71" s="12">
        <f t="shared" si="2"/>
        <v>2.7345964730074175</v>
      </c>
      <c r="T71" s="14">
        <f t="shared" si="3"/>
        <v>4.7850023524042461E-2</v>
      </c>
      <c r="U71" s="13">
        <f t="shared" si="4"/>
        <v>3</v>
      </c>
      <c r="V71" s="13">
        <v>957</v>
      </c>
      <c r="W71" s="12">
        <v>203.36145577198599</v>
      </c>
      <c r="X71" s="12">
        <v>296.59825337646402</v>
      </c>
      <c r="Y71" s="12">
        <v>183.24311355105101</v>
      </c>
      <c r="Z71" s="12">
        <v>227.73427423316699</v>
      </c>
      <c r="AA71" s="12">
        <v>2.3574283972825465</v>
      </c>
      <c r="AB71" s="14">
        <v>0.26557420668185189</v>
      </c>
      <c r="AC71" s="13">
        <v>3</v>
      </c>
      <c r="AD71" s="13">
        <v>1337</v>
      </c>
      <c r="AE71" s="12">
        <f t="shared" si="5"/>
        <v>0.41959656506047877</v>
      </c>
      <c r="AF71" s="17">
        <f t="shared" si="6"/>
        <v>-1.2529252272450533</v>
      </c>
      <c r="AG71" s="14" t="s">
        <v>42</v>
      </c>
    </row>
    <row r="72" spans="1:33" x14ac:dyDescent="0.3">
      <c r="A72" s="12" t="s">
        <v>227</v>
      </c>
      <c r="B72" s="13">
        <v>2</v>
      </c>
      <c r="C72" s="13">
        <v>1</v>
      </c>
      <c r="D72" s="12">
        <v>9.0937999999999999</v>
      </c>
      <c r="E72" s="14">
        <v>9.7196100614382896E-4</v>
      </c>
      <c r="F72" s="15">
        <f t="shared" si="0"/>
        <v>3.0123511580739932</v>
      </c>
      <c r="G72" s="12">
        <v>9.9621301666920695E-4</v>
      </c>
      <c r="H72" s="16">
        <v>2.3599958247219699</v>
      </c>
      <c r="I72" s="12">
        <v>0.99997953817220298</v>
      </c>
      <c r="J72" s="13" t="s">
        <v>38</v>
      </c>
      <c r="K72" s="13" t="s">
        <v>39</v>
      </c>
      <c r="L72" s="12">
        <v>127632.3797</v>
      </c>
      <c r="M72" s="12" t="s">
        <v>228</v>
      </c>
      <c r="N72" s="12" t="s">
        <v>229</v>
      </c>
      <c r="O72" s="12">
        <v>566.62194239614303</v>
      </c>
      <c r="P72" s="12">
        <v>538.24313269626998</v>
      </c>
      <c r="Q72" s="12">
        <v>544.16987898103105</v>
      </c>
      <c r="R72" s="12">
        <f t="shared" si="1"/>
        <v>549.67831802448143</v>
      </c>
      <c r="S72" s="12">
        <f t="shared" si="2"/>
        <v>2.7401086066254803</v>
      </c>
      <c r="T72" s="14">
        <f t="shared" si="3"/>
        <v>2.723383608926911E-2</v>
      </c>
      <c r="U72" s="13">
        <f t="shared" si="4"/>
        <v>3</v>
      </c>
      <c r="V72" s="13">
        <v>949</v>
      </c>
      <c r="W72" s="12">
        <v>252.86081788492399</v>
      </c>
      <c r="X72" s="12">
        <v>256.498458658169</v>
      </c>
      <c r="Y72" s="12">
        <v>189.38558427364799</v>
      </c>
      <c r="Z72" s="12">
        <v>232.91495360558031</v>
      </c>
      <c r="AA72" s="12">
        <v>2.367197372003599</v>
      </c>
      <c r="AB72" s="14">
        <v>0.16203936472295738</v>
      </c>
      <c r="AC72" s="13">
        <v>3</v>
      </c>
      <c r="AD72" s="13">
        <v>1326</v>
      </c>
      <c r="AE72" s="12">
        <f t="shared" si="5"/>
        <v>0.42372956321556565</v>
      </c>
      <c r="AF72" s="17">
        <f t="shared" si="6"/>
        <v>-1.2387843071895601</v>
      </c>
      <c r="AG72" s="14" t="s">
        <v>42</v>
      </c>
    </row>
    <row r="73" spans="1:33" x14ac:dyDescent="0.3">
      <c r="A73" s="12" t="s">
        <v>230</v>
      </c>
      <c r="B73" s="13">
        <v>5</v>
      </c>
      <c r="C73" s="13">
        <v>2</v>
      </c>
      <c r="D73" s="12">
        <v>26.237300000000001</v>
      </c>
      <c r="E73" s="14">
        <v>4.0975855133074099E-5</v>
      </c>
      <c r="F73" s="15">
        <f t="shared" ref="F73:F136" si="7">-LOG10(E73)</f>
        <v>4.3874719742870507</v>
      </c>
      <c r="G73" s="12">
        <v>1.5146118680938199E-4</v>
      </c>
      <c r="H73" s="16">
        <v>2.3592316019156798</v>
      </c>
      <c r="I73" s="12">
        <v>1</v>
      </c>
      <c r="J73" s="13" t="s">
        <v>38</v>
      </c>
      <c r="K73" s="13" t="s">
        <v>39</v>
      </c>
      <c r="L73" s="12">
        <v>279699.31339999998</v>
      </c>
      <c r="M73" s="12" t="s">
        <v>231</v>
      </c>
      <c r="N73" s="12" t="s">
        <v>232</v>
      </c>
      <c r="O73" s="12">
        <v>1577.53240149556</v>
      </c>
      <c r="P73" s="12">
        <v>1620.32457163452</v>
      </c>
      <c r="Q73" s="12">
        <v>1458.51506426746</v>
      </c>
      <c r="R73" s="12">
        <f t="shared" ref="R73:R136" si="8">AVERAGE(O73:Q73)</f>
        <v>1552.1240124658468</v>
      </c>
      <c r="S73" s="12">
        <f t="shared" ref="S73:S136" si="9">LOG10(R73)</f>
        <v>3.1909264178100316</v>
      </c>
      <c r="T73" s="14">
        <f t="shared" ref="T73:T136" si="10">(STDEVA(O73:Q73)/AVERAGE(O73:Q73))</f>
        <v>5.4018697028165613E-2</v>
      </c>
      <c r="U73" s="13">
        <f t="shared" ref="U73:U136" si="11">COUNT(O73:Q73)</f>
        <v>3</v>
      </c>
      <c r="V73" s="13">
        <v>499</v>
      </c>
      <c r="W73" s="12">
        <v>694.90757331888994</v>
      </c>
      <c r="X73" s="12">
        <v>653.83771868459598</v>
      </c>
      <c r="Y73" s="12">
        <v>624.93632264452003</v>
      </c>
      <c r="Z73" s="12">
        <v>657.89387154933536</v>
      </c>
      <c r="AA73" s="12">
        <v>2.8181558408512015</v>
      </c>
      <c r="AB73" s="14">
        <v>5.3445597414412328E-2</v>
      </c>
      <c r="AC73" s="13">
        <v>3</v>
      </c>
      <c r="AD73" s="13">
        <v>799</v>
      </c>
      <c r="AE73" s="12">
        <f t="shared" ref="AE73:AE136" si="12">Z73/R73</f>
        <v>0.42386682137862469</v>
      </c>
      <c r="AF73" s="17">
        <f t="shared" ref="AF73:AF136" si="13">LOG(AE73,2)</f>
        <v>-1.2383170525469096</v>
      </c>
      <c r="AG73" s="14" t="s">
        <v>42</v>
      </c>
    </row>
    <row r="74" spans="1:33" x14ac:dyDescent="0.3">
      <c r="A74" s="12" t="s">
        <v>233</v>
      </c>
      <c r="B74" s="13">
        <v>3</v>
      </c>
      <c r="C74" s="13">
        <v>1</v>
      </c>
      <c r="D74" s="12">
        <v>14.1717</v>
      </c>
      <c r="E74" s="14">
        <v>6.7675850764258296E-3</v>
      </c>
      <c r="F74" s="15">
        <f t="shared" si="7"/>
        <v>2.169566275935729</v>
      </c>
      <c r="G74" s="12">
        <v>3.9230092417724101E-3</v>
      </c>
      <c r="H74" s="16">
        <v>2.33926444790717</v>
      </c>
      <c r="I74" s="12">
        <v>0.963415359123453</v>
      </c>
      <c r="J74" s="13" t="s">
        <v>38</v>
      </c>
      <c r="K74" s="13" t="s">
        <v>39</v>
      </c>
      <c r="L74" s="12">
        <v>35213.056900000003</v>
      </c>
      <c r="M74" s="12" t="s">
        <v>234</v>
      </c>
      <c r="N74" s="12" t="s">
        <v>235</v>
      </c>
      <c r="O74" s="12">
        <v>145.12149884937901</v>
      </c>
      <c r="P74" s="12">
        <v>104.738205778295</v>
      </c>
      <c r="Q74" s="12">
        <v>126.150854408464</v>
      </c>
      <c r="R74" s="12">
        <f t="shared" si="8"/>
        <v>125.33685301204601</v>
      </c>
      <c r="S74" s="12">
        <f t="shared" si="9"/>
        <v>2.0980787861301811</v>
      </c>
      <c r="T74" s="14">
        <f t="shared" si="10"/>
        <v>0.16119719062543467</v>
      </c>
      <c r="U74" s="13">
        <f t="shared" si="11"/>
        <v>3</v>
      </c>
      <c r="V74" s="13">
        <v>1548</v>
      </c>
      <c r="W74" s="12">
        <v>47.181391967398703</v>
      </c>
      <c r="X74" s="12">
        <v>69.092839405585295</v>
      </c>
      <c r="Y74" s="12">
        <v>44.464568112698998</v>
      </c>
      <c r="Z74" s="12">
        <v>53.579599828560994</v>
      </c>
      <c r="AA74" s="12">
        <v>1.7289994656570953</v>
      </c>
      <c r="AB74" s="14">
        <v>0.2520242809875004</v>
      </c>
      <c r="AC74" s="13">
        <v>3</v>
      </c>
      <c r="AD74" s="13">
        <v>1756</v>
      </c>
      <c r="AE74" s="12">
        <f t="shared" si="12"/>
        <v>0.42748480228246605</v>
      </c>
      <c r="AF74" s="17">
        <f t="shared" si="13"/>
        <v>-1.2260549639214806</v>
      </c>
      <c r="AG74" s="14" t="s">
        <v>42</v>
      </c>
    </row>
    <row r="75" spans="1:33" x14ac:dyDescent="0.3">
      <c r="A75" s="12" t="s">
        <v>236</v>
      </c>
      <c r="B75" s="13">
        <v>2</v>
      </c>
      <c r="C75" s="13">
        <v>1</v>
      </c>
      <c r="D75" s="12">
        <v>8.0571000000000002</v>
      </c>
      <c r="E75" s="14">
        <v>3.4526758764551499E-3</v>
      </c>
      <c r="F75" s="15">
        <f t="shared" si="7"/>
        <v>2.4618441895839398</v>
      </c>
      <c r="G75" s="12">
        <v>2.3540017202419898E-3</v>
      </c>
      <c r="H75" s="16">
        <v>2.33237249866098</v>
      </c>
      <c r="I75" s="12">
        <v>0.99366433513609598</v>
      </c>
      <c r="J75" s="13" t="s">
        <v>38</v>
      </c>
      <c r="K75" s="13" t="s">
        <v>39</v>
      </c>
      <c r="L75" s="12">
        <v>187067.80480000001</v>
      </c>
      <c r="M75" s="12" t="s">
        <v>237</v>
      </c>
      <c r="N75" s="12" t="s">
        <v>238</v>
      </c>
      <c r="O75" s="12">
        <v>1036.3729547568801</v>
      </c>
      <c r="P75" s="12">
        <v>948.214830285669</v>
      </c>
      <c r="Q75" s="12">
        <v>695.28594071619602</v>
      </c>
      <c r="R75" s="12">
        <f t="shared" si="8"/>
        <v>893.29124191958169</v>
      </c>
      <c r="S75" s="12">
        <f t="shared" si="9"/>
        <v>2.9509930760635354</v>
      </c>
      <c r="T75" s="14">
        <f t="shared" si="10"/>
        <v>0.19820227912307314</v>
      </c>
      <c r="U75" s="13">
        <f t="shared" si="11"/>
        <v>3</v>
      </c>
      <c r="V75" s="13">
        <v>727</v>
      </c>
      <c r="W75" s="12">
        <v>421.73431911447801</v>
      </c>
      <c r="X75" s="12">
        <v>384.42840923746201</v>
      </c>
      <c r="Y75" s="12">
        <v>342.82772119986703</v>
      </c>
      <c r="Z75" s="12">
        <v>382.99681651726905</v>
      </c>
      <c r="AA75" s="12">
        <v>2.5831951641129329</v>
      </c>
      <c r="AB75" s="14">
        <v>0.10306292991623703</v>
      </c>
      <c r="AC75" s="13">
        <v>3</v>
      </c>
      <c r="AD75" s="13">
        <v>1085</v>
      </c>
      <c r="AE75" s="12">
        <f t="shared" si="12"/>
        <v>0.42874798111112372</v>
      </c>
      <c r="AF75" s="17">
        <f t="shared" si="13"/>
        <v>-1.2217982169496149</v>
      </c>
      <c r="AG75" s="14" t="s">
        <v>42</v>
      </c>
    </row>
    <row r="76" spans="1:33" x14ac:dyDescent="0.3">
      <c r="A76" s="12" t="s">
        <v>239</v>
      </c>
      <c r="B76" s="13">
        <v>46</v>
      </c>
      <c r="C76" s="13">
        <v>3</v>
      </c>
      <c r="D76" s="12">
        <v>202.94120000000001</v>
      </c>
      <c r="E76" s="14">
        <v>1.89849930425279E-3</v>
      </c>
      <c r="F76" s="15">
        <f t="shared" si="7"/>
        <v>2.7215895576810074</v>
      </c>
      <c r="G76" s="12">
        <v>1.5265716240371E-3</v>
      </c>
      <c r="H76" s="16">
        <v>2.31230364810511</v>
      </c>
      <c r="I76" s="12">
        <v>0.99931221602423903</v>
      </c>
      <c r="J76" s="13" t="s">
        <v>38</v>
      </c>
      <c r="K76" s="13" t="s">
        <v>39</v>
      </c>
      <c r="L76" s="12">
        <v>479975.31819999998</v>
      </c>
      <c r="M76" s="12" t="s">
        <v>240</v>
      </c>
      <c r="N76" s="12" t="s">
        <v>241</v>
      </c>
      <c r="O76" s="12">
        <v>160.822057832436</v>
      </c>
      <c r="P76" s="12">
        <v>201.32429114148101</v>
      </c>
      <c r="Q76" s="12">
        <v>218.51768795036099</v>
      </c>
      <c r="R76" s="12">
        <f t="shared" si="8"/>
        <v>193.55467897475933</v>
      </c>
      <c r="S76" s="12">
        <f t="shared" si="9"/>
        <v>2.2868036743806646</v>
      </c>
      <c r="T76" s="14">
        <f t="shared" si="10"/>
        <v>0.15304278400484089</v>
      </c>
      <c r="U76" s="13">
        <f t="shared" si="11"/>
        <v>3</v>
      </c>
      <c r="V76" s="13">
        <v>1409</v>
      </c>
      <c r="W76" s="12">
        <v>72.568438070634102</v>
      </c>
      <c r="X76" s="12">
        <v>89.575546696488601</v>
      </c>
      <c r="Y76" s="12">
        <v>88.975299415178199</v>
      </c>
      <c r="Z76" s="12">
        <v>83.706428060766967</v>
      </c>
      <c r="AA76" s="12">
        <v>1.9227588100138979</v>
      </c>
      <c r="AB76" s="14">
        <v>0.11528923728222464</v>
      </c>
      <c r="AC76" s="13">
        <v>3</v>
      </c>
      <c r="AD76" s="13">
        <v>1681</v>
      </c>
      <c r="AE76" s="12">
        <f t="shared" si="12"/>
        <v>0.43246915292439292</v>
      </c>
      <c r="AF76" s="17">
        <f t="shared" si="13"/>
        <v>-1.2093308627394208</v>
      </c>
      <c r="AG76" s="14" t="s">
        <v>42</v>
      </c>
    </row>
    <row r="77" spans="1:33" x14ac:dyDescent="0.3">
      <c r="A77" s="12" t="s">
        <v>242</v>
      </c>
      <c r="B77" s="13">
        <v>14</v>
      </c>
      <c r="C77" s="13">
        <v>1</v>
      </c>
      <c r="D77" s="12">
        <v>56.402700000000003</v>
      </c>
      <c r="E77" s="14">
        <v>2.7474737460296801E-3</v>
      </c>
      <c r="F77" s="15">
        <f t="shared" si="7"/>
        <v>2.5610664488622206</v>
      </c>
      <c r="G77" s="12">
        <v>2.0027404004074501E-3</v>
      </c>
      <c r="H77" s="16">
        <v>2.31164242368666</v>
      </c>
      <c r="I77" s="12">
        <v>0.99704574959257897</v>
      </c>
      <c r="J77" s="13" t="s">
        <v>38</v>
      </c>
      <c r="K77" s="13" t="s">
        <v>39</v>
      </c>
      <c r="L77" s="12">
        <v>307214.3885</v>
      </c>
      <c r="M77" s="12" t="s">
        <v>243</v>
      </c>
      <c r="N77" s="12" t="s">
        <v>244</v>
      </c>
      <c r="O77" s="12">
        <v>453.49478307059798</v>
      </c>
      <c r="P77" s="12">
        <v>532.87591890360102</v>
      </c>
      <c r="Q77" s="12">
        <v>520.41280840187301</v>
      </c>
      <c r="R77" s="12">
        <f t="shared" si="8"/>
        <v>502.2611701253573</v>
      </c>
      <c r="S77" s="12">
        <f t="shared" si="9"/>
        <v>2.7009296040959678</v>
      </c>
      <c r="T77" s="14">
        <f t="shared" si="10"/>
        <v>8.4996007062741671E-2</v>
      </c>
      <c r="U77" s="13">
        <f t="shared" si="11"/>
        <v>3</v>
      </c>
      <c r="V77" s="13">
        <v>988</v>
      </c>
      <c r="W77" s="12">
        <v>219.29749561425399</v>
      </c>
      <c r="X77" s="12">
        <v>172.624432888157</v>
      </c>
      <c r="Y77" s="12">
        <v>259.901854854627</v>
      </c>
      <c r="Z77" s="12">
        <v>217.27459445234601</v>
      </c>
      <c r="AA77" s="12">
        <v>2.3370089479763263</v>
      </c>
      <c r="AB77" s="14">
        <v>0.20100767777019152</v>
      </c>
      <c r="AC77" s="13">
        <v>3</v>
      </c>
      <c r="AD77" s="13">
        <v>1362</v>
      </c>
      <c r="AE77" s="12">
        <f t="shared" si="12"/>
        <v>0.43259285681614079</v>
      </c>
      <c r="AF77" s="17">
        <f t="shared" si="13"/>
        <v>-1.2089182518736787</v>
      </c>
      <c r="AG77" s="14" t="s">
        <v>42</v>
      </c>
    </row>
    <row r="78" spans="1:33" x14ac:dyDescent="0.3">
      <c r="A78" s="12" t="s">
        <v>245</v>
      </c>
      <c r="B78" s="13">
        <v>7</v>
      </c>
      <c r="C78" s="13">
        <v>3</v>
      </c>
      <c r="D78" s="12">
        <v>28.371300000000002</v>
      </c>
      <c r="E78" s="14">
        <v>2.25050430679996E-4</v>
      </c>
      <c r="F78" s="15">
        <f t="shared" si="7"/>
        <v>3.6477201516134525</v>
      </c>
      <c r="G78" s="12">
        <v>3.9262219114595998E-4</v>
      </c>
      <c r="H78" s="16">
        <v>2.3052265466724902</v>
      </c>
      <c r="I78" s="12">
        <v>0.999999999985972</v>
      </c>
      <c r="J78" s="13" t="s">
        <v>38</v>
      </c>
      <c r="K78" s="13" t="s">
        <v>39</v>
      </c>
      <c r="L78" s="12">
        <v>199849.3273</v>
      </c>
      <c r="M78" s="12" t="s">
        <v>246</v>
      </c>
      <c r="N78" s="12" t="s">
        <v>247</v>
      </c>
      <c r="O78" s="12">
        <v>325.35373258794402</v>
      </c>
      <c r="P78" s="12">
        <v>315.91398451851001</v>
      </c>
      <c r="Q78" s="12">
        <v>328.34197947297298</v>
      </c>
      <c r="R78" s="12">
        <f t="shared" si="8"/>
        <v>323.20323219314236</v>
      </c>
      <c r="S78" s="12">
        <f t="shared" si="9"/>
        <v>2.509475695285182</v>
      </c>
      <c r="T78" s="14">
        <f t="shared" si="10"/>
        <v>2.0071221299457733E-2</v>
      </c>
      <c r="U78" s="13">
        <f t="shared" si="11"/>
        <v>3</v>
      </c>
      <c r="V78" s="13">
        <v>1186</v>
      </c>
      <c r="W78" s="12">
        <v>144.077281420151</v>
      </c>
      <c r="X78" s="12">
        <v>153.39310360373901</v>
      </c>
      <c r="Y78" s="12">
        <v>123.143240990015</v>
      </c>
      <c r="Z78" s="12">
        <v>140.20454200463499</v>
      </c>
      <c r="AA78" s="12">
        <v>2.146762083071426</v>
      </c>
      <c r="AB78" s="14">
        <v>0.11049802418351924</v>
      </c>
      <c r="AC78" s="13">
        <v>3</v>
      </c>
      <c r="AD78" s="13">
        <v>1540</v>
      </c>
      <c r="AE78" s="12">
        <f t="shared" si="12"/>
        <v>0.43379684371736249</v>
      </c>
      <c r="AF78" s="17">
        <f t="shared" si="13"/>
        <v>-1.2049085388109571</v>
      </c>
      <c r="AG78" s="14" t="s">
        <v>42</v>
      </c>
    </row>
    <row r="79" spans="1:33" x14ac:dyDescent="0.3">
      <c r="A79" s="12" t="s">
        <v>248</v>
      </c>
      <c r="B79" s="13">
        <v>2</v>
      </c>
      <c r="C79" s="13">
        <v>1</v>
      </c>
      <c r="D79" s="12">
        <v>12.9618</v>
      </c>
      <c r="E79" s="14">
        <v>3.3746972890614799E-3</v>
      </c>
      <c r="F79" s="15">
        <f t="shared" si="7"/>
        <v>2.4717651773770402</v>
      </c>
      <c r="G79" s="12">
        <v>2.31367833187829E-3</v>
      </c>
      <c r="H79" s="16">
        <v>2.2680876531693999</v>
      </c>
      <c r="I79" s="12">
        <v>0.99410443011869198</v>
      </c>
      <c r="J79" s="13" t="s">
        <v>38</v>
      </c>
      <c r="K79" s="13" t="s">
        <v>39</v>
      </c>
      <c r="L79" s="12">
        <v>139445.80869999999</v>
      </c>
      <c r="M79" s="12" t="s">
        <v>249</v>
      </c>
      <c r="N79" s="12" t="s">
        <v>250</v>
      </c>
      <c r="O79" s="12">
        <v>191.673949803227</v>
      </c>
      <c r="P79" s="12">
        <v>154.10181549386701</v>
      </c>
      <c r="Q79" s="12">
        <v>180.00690434293799</v>
      </c>
      <c r="R79" s="12">
        <f t="shared" si="8"/>
        <v>175.26088988001069</v>
      </c>
      <c r="S79" s="12">
        <f t="shared" si="9"/>
        <v>2.2436850124752867</v>
      </c>
      <c r="T79" s="14">
        <f t="shared" si="10"/>
        <v>0.10972464913521286</v>
      </c>
      <c r="U79" s="13">
        <f t="shared" si="11"/>
        <v>3</v>
      </c>
      <c r="V79" s="13">
        <v>1453</v>
      </c>
      <c r="W79" s="12">
        <v>96.014615043109103</v>
      </c>
      <c r="X79" s="12">
        <v>69.200741969971702</v>
      </c>
      <c r="Y79" s="12">
        <v>66.602257665659195</v>
      </c>
      <c r="Z79" s="12">
        <v>77.272538226246652</v>
      </c>
      <c r="AA79" s="12">
        <v>1.8880251780603245</v>
      </c>
      <c r="AB79" s="14">
        <v>0.21072209881009926</v>
      </c>
      <c r="AC79" s="13">
        <v>3</v>
      </c>
      <c r="AD79" s="13">
        <v>1703</v>
      </c>
      <c r="AE79" s="12">
        <f t="shared" si="12"/>
        <v>0.4409000677741049</v>
      </c>
      <c r="AF79" s="17">
        <f t="shared" si="13"/>
        <v>-1.1814763961660504</v>
      </c>
      <c r="AG79" s="14" t="s">
        <v>42</v>
      </c>
    </row>
    <row r="80" spans="1:33" x14ac:dyDescent="0.3">
      <c r="A80" s="12" t="s">
        <v>251</v>
      </c>
      <c r="B80" s="13">
        <v>4</v>
      </c>
      <c r="C80" s="13">
        <v>2</v>
      </c>
      <c r="D80" s="12">
        <v>15.991</v>
      </c>
      <c r="E80" s="14">
        <v>1.87251513640752E-3</v>
      </c>
      <c r="F80" s="15">
        <f t="shared" si="7"/>
        <v>2.7275746630107696</v>
      </c>
      <c r="G80" s="12">
        <v>1.5132451405232899E-3</v>
      </c>
      <c r="H80" s="16">
        <v>2.23838475944549</v>
      </c>
      <c r="I80" s="12">
        <v>0.99935243709510602</v>
      </c>
      <c r="J80" s="13" t="s">
        <v>38</v>
      </c>
      <c r="K80" s="13" t="s">
        <v>39</v>
      </c>
      <c r="L80" s="12">
        <v>189193.8603</v>
      </c>
      <c r="M80" s="12" t="s">
        <v>252</v>
      </c>
      <c r="N80" s="12" t="s">
        <v>253</v>
      </c>
      <c r="O80" s="12">
        <v>1568.64812871852</v>
      </c>
      <c r="P80" s="12">
        <v>1206.7433611625399</v>
      </c>
      <c r="Q80" s="12">
        <v>1118.7567846858601</v>
      </c>
      <c r="R80" s="12">
        <f t="shared" si="8"/>
        <v>1298.0494248556399</v>
      </c>
      <c r="S80" s="12">
        <f t="shared" si="9"/>
        <v>3.1132912290848558</v>
      </c>
      <c r="T80" s="14">
        <f t="shared" si="10"/>
        <v>0.18369022648896416</v>
      </c>
      <c r="U80" s="13">
        <f t="shared" si="11"/>
        <v>3</v>
      </c>
      <c r="V80" s="13">
        <v>563</v>
      </c>
      <c r="W80" s="12">
        <v>622.73154989676198</v>
      </c>
      <c r="X80" s="12">
        <v>549.022901937955</v>
      </c>
      <c r="Y80" s="12">
        <v>567.95908853606795</v>
      </c>
      <c r="Z80" s="12">
        <v>579.90451345692827</v>
      </c>
      <c r="AA80" s="12">
        <v>2.7633564889203317</v>
      </c>
      <c r="AB80" s="14">
        <v>6.6008675410578282E-2</v>
      </c>
      <c r="AC80" s="13">
        <v>3</v>
      </c>
      <c r="AD80" s="13">
        <v>864</v>
      </c>
      <c r="AE80" s="12">
        <f t="shared" si="12"/>
        <v>0.44675071869580102</v>
      </c>
      <c r="AF80" s="17">
        <f t="shared" si="13"/>
        <v>-1.1624580447296418</v>
      </c>
      <c r="AG80" s="14" t="s">
        <v>42</v>
      </c>
    </row>
    <row r="81" spans="1:33" x14ac:dyDescent="0.3">
      <c r="A81" s="12" t="s">
        <v>254</v>
      </c>
      <c r="B81" s="13">
        <v>6</v>
      </c>
      <c r="C81" s="13">
        <v>5</v>
      </c>
      <c r="D81" s="12">
        <v>35.403199999999998</v>
      </c>
      <c r="E81" s="14">
        <v>1.37254971341871E-5</v>
      </c>
      <c r="F81" s="15">
        <f t="shared" si="7"/>
        <v>4.8624719165518808</v>
      </c>
      <c r="G81" s="12">
        <v>1.06691679742688E-4</v>
      </c>
      <c r="H81" s="16">
        <v>2.2291401767634902</v>
      </c>
      <c r="I81" s="12">
        <v>1</v>
      </c>
      <c r="J81" s="13" t="s">
        <v>38</v>
      </c>
      <c r="K81" s="13" t="s">
        <v>39</v>
      </c>
      <c r="L81" s="12">
        <v>53653.339800000002</v>
      </c>
      <c r="M81" s="12" t="s">
        <v>255</v>
      </c>
      <c r="N81" s="12" t="s">
        <v>256</v>
      </c>
      <c r="O81" s="12">
        <v>2357.4531747309002</v>
      </c>
      <c r="P81" s="12">
        <v>2187.8622050744498</v>
      </c>
      <c r="Q81" s="12">
        <v>2352.29778179818</v>
      </c>
      <c r="R81" s="12">
        <f t="shared" si="8"/>
        <v>2299.2043872011768</v>
      </c>
      <c r="S81" s="12">
        <f t="shared" si="9"/>
        <v>3.361577579485107</v>
      </c>
      <c r="T81" s="14">
        <f t="shared" si="10"/>
        <v>4.1953471774653674E-2</v>
      </c>
      <c r="U81" s="13">
        <f t="shared" si="11"/>
        <v>3</v>
      </c>
      <c r="V81" s="13">
        <v>351</v>
      </c>
      <c r="W81" s="12">
        <v>1025.32301640077</v>
      </c>
      <c r="X81" s="12">
        <v>1068.7922411885099</v>
      </c>
      <c r="Y81" s="12">
        <v>1000.17788445002</v>
      </c>
      <c r="Z81" s="12">
        <v>1031.4310473464334</v>
      </c>
      <c r="AA81" s="12">
        <v>3.0134402000669089</v>
      </c>
      <c r="AB81" s="14">
        <v>3.3654779482447356E-2</v>
      </c>
      <c r="AC81" s="13">
        <v>3</v>
      </c>
      <c r="AD81" s="13">
        <v>606</v>
      </c>
      <c r="AE81" s="12">
        <f t="shared" si="12"/>
        <v>0.4486034617400827</v>
      </c>
      <c r="AF81" s="17">
        <f t="shared" si="13"/>
        <v>-1.1564873415697743</v>
      </c>
      <c r="AG81" s="14" t="s">
        <v>42</v>
      </c>
    </row>
    <row r="82" spans="1:33" x14ac:dyDescent="0.3">
      <c r="A82" s="12" t="s">
        <v>257</v>
      </c>
      <c r="B82" s="13">
        <v>3</v>
      </c>
      <c r="C82" s="13">
        <v>2</v>
      </c>
      <c r="D82" s="12">
        <v>21.959700000000002</v>
      </c>
      <c r="E82" s="14">
        <v>2.1044130756942001E-4</v>
      </c>
      <c r="F82" s="15">
        <f t="shared" si="7"/>
        <v>3.6768690083935081</v>
      </c>
      <c r="G82" s="12">
        <v>3.7211890155283798E-4</v>
      </c>
      <c r="H82" s="16">
        <v>2.2138139304123401</v>
      </c>
      <c r="I82" s="12">
        <v>0.99999999999522005</v>
      </c>
      <c r="J82" s="13" t="s">
        <v>38</v>
      </c>
      <c r="K82" s="13" t="s">
        <v>39</v>
      </c>
      <c r="L82" s="12">
        <v>19074.0481</v>
      </c>
      <c r="M82" s="12" t="s">
        <v>258</v>
      </c>
      <c r="N82" s="12" t="s">
        <v>259</v>
      </c>
      <c r="O82" s="12">
        <v>1832.6969507577901</v>
      </c>
      <c r="P82" s="12">
        <v>1703.0408327775899</v>
      </c>
      <c r="Q82" s="12">
        <v>1495.1764141451499</v>
      </c>
      <c r="R82" s="12">
        <f t="shared" si="8"/>
        <v>1676.9713992268432</v>
      </c>
      <c r="S82" s="12">
        <f t="shared" si="9"/>
        <v>3.2245256557701398</v>
      </c>
      <c r="T82" s="14">
        <f t="shared" si="10"/>
        <v>0.10153049464341365</v>
      </c>
      <c r="U82" s="13">
        <f t="shared" si="11"/>
        <v>3</v>
      </c>
      <c r="V82" s="13">
        <v>467</v>
      </c>
      <c r="W82" s="12">
        <v>763.555896641294</v>
      </c>
      <c r="X82" s="12">
        <v>774.08933727166198</v>
      </c>
      <c r="Y82" s="12">
        <v>734.86472212633896</v>
      </c>
      <c r="Z82" s="12">
        <v>757.50331867976502</v>
      </c>
      <c r="AA82" s="12">
        <v>2.8793845398557312</v>
      </c>
      <c r="AB82" s="14">
        <v>2.6799469083248626E-2</v>
      </c>
      <c r="AC82" s="13">
        <v>3</v>
      </c>
      <c r="AD82" s="13">
        <v>741</v>
      </c>
      <c r="AE82" s="12">
        <f t="shared" si="12"/>
        <v>0.45170914604089668</v>
      </c>
      <c r="AF82" s="17">
        <f t="shared" si="13"/>
        <v>-1.1465339696568497</v>
      </c>
      <c r="AG82" s="14" t="s">
        <v>42</v>
      </c>
    </row>
    <row r="83" spans="1:33" x14ac:dyDescent="0.3">
      <c r="A83" s="12" t="s">
        <v>260</v>
      </c>
      <c r="B83" s="13">
        <v>2</v>
      </c>
      <c r="C83" s="13">
        <v>2</v>
      </c>
      <c r="D83" s="12">
        <v>4.718</v>
      </c>
      <c r="E83" s="14">
        <v>1.83532302006073E-5</v>
      </c>
      <c r="F83" s="15">
        <f t="shared" si="7"/>
        <v>4.736287488096405</v>
      </c>
      <c r="G83" s="12">
        <v>1.1109739759242101E-4</v>
      </c>
      <c r="H83" s="16">
        <v>2.20265678824039</v>
      </c>
      <c r="I83" s="12">
        <v>1</v>
      </c>
      <c r="J83" s="13" t="s">
        <v>38</v>
      </c>
      <c r="K83" s="13" t="s">
        <v>39</v>
      </c>
      <c r="L83" s="12">
        <v>52620.107000000004</v>
      </c>
      <c r="M83" s="12" t="s">
        <v>261</v>
      </c>
      <c r="N83" s="12" t="s">
        <v>262</v>
      </c>
      <c r="O83" s="12">
        <v>5376.4106041332698</v>
      </c>
      <c r="P83" s="12">
        <v>5489.6534018877701</v>
      </c>
      <c r="Q83" s="12">
        <v>5067.0536989513903</v>
      </c>
      <c r="R83" s="12">
        <f t="shared" si="8"/>
        <v>5311.0392349908097</v>
      </c>
      <c r="S83" s="12">
        <f t="shared" si="9"/>
        <v>3.7251795097559977</v>
      </c>
      <c r="T83" s="14">
        <f t="shared" si="10"/>
        <v>4.1188280772293431E-2</v>
      </c>
      <c r="U83" s="13">
        <f t="shared" si="11"/>
        <v>3</v>
      </c>
      <c r="V83" s="13">
        <v>168</v>
      </c>
      <c r="W83" s="12">
        <v>2341.4398303788098</v>
      </c>
      <c r="X83" s="12">
        <v>2521.0421039676999</v>
      </c>
      <c r="Y83" s="12">
        <v>2371.1087866575999</v>
      </c>
      <c r="Z83" s="12">
        <v>2411.1969070013697</v>
      </c>
      <c r="AA83" s="12">
        <v>3.3822326778732195</v>
      </c>
      <c r="AB83" s="14">
        <v>3.9929727677219216E-2</v>
      </c>
      <c r="AC83" s="13">
        <v>3</v>
      </c>
      <c r="AD83" s="13">
        <v>284</v>
      </c>
      <c r="AE83" s="12">
        <f t="shared" si="12"/>
        <v>0.45399719345239259</v>
      </c>
      <c r="AF83" s="17">
        <f t="shared" si="13"/>
        <v>-1.1392447158840142</v>
      </c>
      <c r="AG83" s="14" t="s">
        <v>42</v>
      </c>
    </row>
    <row r="84" spans="1:33" x14ac:dyDescent="0.3">
      <c r="A84" s="12" t="s">
        <v>263</v>
      </c>
      <c r="B84" s="13">
        <v>3</v>
      </c>
      <c r="C84" s="13">
        <v>1</v>
      </c>
      <c r="D84" s="12">
        <v>12.1538</v>
      </c>
      <c r="E84" s="14">
        <v>3.30934390374016E-4</v>
      </c>
      <c r="F84" s="15">
        <f t="shared" si="7"/>
        <v>3.4802580990426399</v>
      </c>
      <c r="G84" s="12">
        <v>5.1116886362922997E-4</v>
      </c>
      <c r="H84" s="16">
        <v>2.1929530353326401</v>
      </c>
      <c r="I84" s="12">
        <v>0.99999999773763004</v>
      </c>
      <c r="J84" s="13" t="s">
        <v>38</v>
      </c>
      <c r="K84" s="13" t="s">
        <v>39</v>
      </c>
      <c r="L84" s="12">
        <v>214103.33429999999</v>
      </c>
      <c r="M84" s="12" t="s">
        <v>264</v>
      </c>
      <c r="N84" s="12" t="s">
        <v>265</v>
      </c>
      <c r="O84" s="12">
        <v>11329.748488256701</v>
      </c>
      <c r="P84" s="12">
        <v>11817.652347826201</v>
      </c>
      <c r="Q84" s="12">
        <v>13991.0331668977</v>
      </c>
      <c r="R84" s="12">
        <f t="shared" si="8"/>
        <v>12379.478000993535</v>
      </c>
      <c r="S84" s="12">
        <f t="shared" si="9"/>
        <v>4.0927023324007719</v>
      </c>
      <c r="T84" s="14">
        <f t="shared" si="10"/>
        <v>0.11444812629055921</v>
      </c>
      <c r="U84" s="13">
        <f t="shared" si="11"/>
        <v>3</v>
      </c>
      <c r="V84" s="13">
        <v>72</v>
      </c>
      <c r="W84" s="12">
        <v>5428.94267385272</v>
      </c>
      <c r="X84" s="12">
        <v>5864.2503082194798</v>
      </c>
      <c r="Y84" s="12">
        <v>5642.1601260928701</v>
      </c>
      <c r="Z84" s="12">
        <v>5645.11770272169</v>
      </c>
      <c r="AA84" s="12">
        <v>3.7516730015505564</v>
      </c>
      <c r="AB84" s="14">
        <v>3.8558786361612467E-2</v>
      </c>
      <c r="AC84" s="13">
        <v>3</v>
      </c>
      <c r="AD84" s="13">
        <v>134</v>
      </c>
      <c r="AE84" s="12">
        <f t="shared" si="12"/>
        <v>0.45600611772714744</v>
      </c>
      <c r="AF84" s="17">
        <f t="shared" si="13"/>
        <v>-1.1328749153319673</v>
      </c>
      <c r="AG84" s="14" t="s">
        <v>42</v>
      </c>
    </row>
    <row r="85" spans="1:33" x14ac:dyDescent="0.3">
      <c r="A85" s="12" t="s">
        <v>266</v>
      </c>
      <c r="B85" s="13">
        <v>3</v>
      </c>
      <c r="C85" s="13">
        <v>1</v>
      </c>
      <c r="D85" s="12">
        <v>17.091100000000001</v>
      </c>
      <c r="E85" s="14">
        <v>2.5720150026109501E-5</v>
      </c>
      <c r="F85" s="15">
        <f t="shared" si="7"/>
        <v>4.5897265024927041</v>
      </c>
      <c r="G85" s="12">
        <v>1.1824902925992999E-4</v>
      </c>
      <c r="H85" s="16">
        <v>2.1665017772261699</v>
      </c>
      <c r="I85" s="12">
        <v>1</v>
      </c>
      <c r="J85" s="13" t="s">
        <v>38</v>
      </c>
      <c r="K85" s="13" t="s">
        <v>39</v>
      </c>
      <c r="L85" s="12">
        <v>28443.267100000001</v>
      </c>
      <c r="M85" s="12" t="s">
        <v>267</v>
      </c>
      <c r="N85" s="12" t="s">
        <v>268</v>
      </c>
      <c r="O85" s="12">
        <v>1986.1819580572901</v>
      </c>
      <c r="P85" s="12">
        <v>2096.0197129273101</v>
      </c>
      <c r="Q85" s="12">
        <v>1855.93217587412</v>
      </c>
      <c r="R85" s="12">
        <f t="shared" si="8"/>
        <v>1979.3779489529068</v>
      </c>
      <c r="S85" s="12">
        <f t="shared" si="9"/>
        <v>3.2965287277449842</v>
      </c>
      <c r="T85" s="14">
        <f t="shared" si="10"/>
        <v>6.0720237523891434E-2</v>
      </c>
      <c r="U85" s="13">
        <f t="shared" si="11"/>
        <v>3</v>
      </c>
      <c r="V85" s="13">
        <v>400</v>
      </c>
      <c r="W85" s="12">
        <v>912.28678887866499</v>
      </c>
      <c r="X85" s="12">
        <v>911.62036507842197</v>
      </c>
      <c r="Y85" s="12">
        <v>916.97859526278205</v>
      </c>
      <c r="Z85" s="12">
        <v>913.62858307328963</v>
      </c>
      <c r="AA85" s="12">
        <v>2.9607696781137083</v>
      </c>
      <c r="AB85" s="14">
        <v>3.1963406846605537E-3</v>
      </c>
      <c r="AC85" s="13">
        <v>3</v>
      </c>
      <c r="AD85" s="13">
        <v>660</v>
      </c>
      <c r="AE85" s="12">
        <f t="shared" si="12"/>
        <v>0.46157358858958708</v>
      </c>
      <c r="AF85" s="17">
        <f t="shared" si="13"/>
        <v>-1.1153674200828148</v>
      </c>
      <c r="AG85" s="14" t="s">
        <v>42</v>
      </c>
    </row>
    <row r="86" spans="1:33" x14ac:dyDescent="0.3">
      <c r="A86" s="12" t="s">
        <v>269</v>
      </c>
      <c r="B86" s="13">
        <v>22</v>
      </c>
      <c r="C86" s="13">
        <v>1</v>
      </c>
      <c r="D86" s="12">
        <v>145.018</v>
      </c>
      <c r="E86" s="14">
        <v>3.9845689716599997E-6</v>
      </c>
      <c r="F86" s="15">
        <f t="shared" si="7"/>
        <v>5.399618651270127</v>
      </c>
      <c r="G86" s="15">
        <v>5.7671413639985501E-5</v>
      </c>
      <c r="H86" s="16">
        <v>2.1625570866719599</v>
      </c>
      <c r="I86" s="12">
        <v>1</v>
      </c>
      <c r="J86" s="13" t="s">
        <v>38</v>
      </c>
      <c r="K86" s="13" t="s">
        <v>39</v>
      </c>
      <c r="L86" s="12">
        <v>121518.44680000001</v>
      </c>
      <c r="M86" s="12" t="s">
        <v>270</v>
      </c>
      <c r="N86" s="12" t="s">
        <v>271</v>
      </c>
      <c r="O86" s="12">
        <v>1510.37988156348</v>
      </c>
      <c r="P86" s="12">
        <v>1464.5142328344</v>
      </c>
      <c r="Q86" s="12">
        <v>1402.6859519229299</v>
      </c>
      <c r="R86" s="12">
        <f t="shared" si="8"/>
        <v>1459.1933554402701</v>
      </c>
      <c r="S86" s="12">
        <f t="shared" si="9"/>
        <v>3.1641128433923758</v>
      </c>
      <c r="T86" s="14">
        <f t="shared" si="10"/>
        <v>3.7036745683039024E-2</v>
      </c>
      <c r="U86" s="13">
        <f t="shared" si="11"/>
        <v>3</v>
      </c>
      <c r="V86" s="13">
        <v>524</v>
      </c>
      <c r="W86" s="12">
        <v>668.01060546452095</v>
      </c>
      <c r="X86" s="12">
        <v>677.50616272313198</v>
      </c>
      <c r="Y86" s="12">
        <v>678.744275971707</v>
      </c>
      <c r="Z86" s="12">
        <v>674.7536813864532</v>
      </c>
      <c r="AA86" s="12">
        <v>2.8291452627008935</v>
      </c>
      <c r="AB86" s="14">
        <v>8.7030219267918169E-3</v>
      </c>
      <c r="AC86" s="13">
        <v>3</v>
      </c>
      <c r="AD86" s="13">
        <v>791</v>
      </c>
      <c r="AE86" s="12">
        <f t="shared" si="12"/>
        <v>0.46241553860616741</v>
      </c>
      <c r="AF86" s="17">
        <f t="shared" si="13"/>
        <v>-1.1127382171754849</v>
      </c>
      <c r="AG86" s="14" t="s">
        <v>42</v>
      </c>
    </row>
    <row r="87" spans="1:33" x14ac:dyDescent="0.3">
      <c r="A87" s="12" t="s">
        <v>272</v>
      </c>
      <c r="B87" s="13">
        <v>7</v>
      </c>
      <c r="C87" s="13">
        <v>1</v>
      </c>
      <c r="D87" s="12">
        <v>48.249600000000001</v>
      </c>
      <c r="E87" s="14">
        <v>8.1250557333476508E-3</v>
      </c>
      <c r="F87" s="15">
        <f t="shared" si="7"/>
        <v>2.0901736513211091</v>
      </c>
      <c r="G87" s="12">
        <v>4.4720949147284798E-3</v>
      </c>
      <c r="H87" s="16">
        <v>2.1511725519013298</v>
      </c>
      <c r="I87" s="12">
        <v>0.94699677063840304</v>
      </c>
      <c r="J87" s="13" t="s">
        <v>38</v>
      </c>
      <c r="K87" s="13" t="s">
        <v>39</v>
      </c>
      <c r="L87" s="12">
        <v>58561.601799999997</v>
      </c>
      <c r="M87" s="12" t="s">
        <v>273</v>
      </c>
      <c r="N87" s="12" t="s">
        <v>274</v>
      </c>
      <c r="O87" s="12">
        <v>424.87990155049602</v>
      </c>
      <c r="P87" s="12">
        <v>467.87238526615698</v>
      </c>
      <c r="Q87" s="12">
        <v>335.68490780464498</v>
      </c>
      <c r="R87" s="12">
        <f t="shared" si="8"/>
        <v>409.47906487376599</v>
      </c>
      <c r="S87" s="12">
        <f t="shared" si="9"/>
        <v>2.6122317028187387</v>
      </c>
      <c r="T87" s="14">
        <f t="shared" si="10"/>
        <v>0.1646629862139026</v>
      </c>
      <c r="U87" s="13">
        <f t="shared" si="11"/>
        <v>3</v>
      </c>
      <c r="V87" s="13">
        <v>1085</v>
      </c>
      <c r="W87" s="12">
        <v>234.698794538573</v>
      </c>
      <c r="X87" s="12">
        <v>153.36627552493201</v>
      </c>
      <c r="Y87" s="12">
        <v>182.989629168101</v>
      </c>
      <c r="Z87" s="12">
        <v>190.35156641053536</v>
      </c>
      <c r="AA87" s="12">
        <v>2.2795564549914831</v>
      </c>
      <c r="AB87" s="14">
        <v>0.21624727905054592</v>
      </c>
      <c r="AC87" s="13">
        <v>3</v>
      </c>
      <c r="AD87" s="13">
        <v>1419</v>
      </c>
      <c r="AE87" s="12">
        <f t="shared" si="12"/>
        <v>0.46486275548474459</v>
      </c>
      <c r="AF87" s="17">
        <f t="shared" si="13"/>
        <v>-1.105123252230976</v>
      </c>
      <c r="AG87" s="14" t="s">
        <v>42</v>
      </c>
    </row>
    <row r="88" spans="1:33" x14ac:dyDescent="0.3">
      <c r="A88" s="12" t="s">
        <v>275</v>
      </c>
      <c r="B88" s="13">
        <v>3</v>
      </c>
      <c r="C88" s="13">
        <v>2</v>
      </c>
      <c r="D88" s="12">
        <v>17.357399999999998</v>
      </c>
      <c r="E88" s="14">
        <v>4.9650792629529803E-6</v>
      </c>
      <c r="F88" s="15">
        <f t="shared" si="7"/>
        <v>5.3040738139987456</v>
      </c>
      <c r="G88" s="15">
        <v>6.0634418938042402E-5</v>
      </c>
      <c r="H88" s="16">
        <v>2.1419044291723899</v>
      </c>
      <c r="I88" s="12">
        <v>1</v>
      </c>
      <c r="J88" s="13" t="s">
        <v>38</v>
      </c>
      <c r="K88" s="13" t="s">
        <v>39</v>
      </c>
      <c r="L88" s="12">
        <v>21785.233</v>
      </c>
      <c r="M88" s="12" t="s">
        <v>276</v>
      </c>
      <c r="N88" s="12" t="s">
        <v>277</v>
      </c>
      <c r="O88" s="12">
        <v>4975.0473720907403</v>
      </c>
      <c r="P88" s="12">
        <v>4876.3122772077304</v>
      </c>
      <c r="Q88" s="12">
        <v>4854.2678382752601</v>
      </c>
      <c r="R88" s="12">
        <f t="shared" si="8"/>
        <v>4901.8758291912436</v>
      </c>
      <c r="S88" s="12">
        <f t="shared" si="9"/>
        <v>3.6903623058185344</v>
      </c>
      <c r="T88" s="14">
        <f t="shared" si="10"/>
        <v>1.3121480351704533E-2</v>
      </c>
      <c r="U88" s="13">
        <f t="shared" si="11"/>
        <v>3</v>
      </c>
      <c r="V88" s="13">
        <v>175</v>
      </c>
      <c r="W88" s="12">
        <v>2361.2045096116299</v>
      </c>
      <c r="X88" s="12">
        <v>2194.20549255993</v>
      </c>
      <c r="Y88" s="12">
        <v>2310.2686374939099</v>
      </c>
      <c r="Z88" s="12">
        <v>2288.5595465551564</v>
      </c>
      <c r="AA88" s="12">
        <v>3.359562216917952</v>
      </c>
      <c r="AB88" s="14">
        <v>3.7399027937840668E-2</v>
      </c>
      <c r="AC88" s="13">
        <v>3</v>
      </c>
      <c r="AD88" s="13">
        <v>302</v>
      </c>
      <c r="AE88" s="12">
        <f t="shared" si="12"/>
        <v>0.46687423882231305</v>
      </c>
      <c r="AF88" s="17">
        <f t="shared" si="13"/>
        <v>-1.0988941091100806</v>
      </c>
      <c r="AG88" s="14" t="s">
        <v>42</v>
      </c>
    </row>
    <row r="89" spans="1:33" x14ac:dyDescent="0.3">
      <c r="A89" s="12" t="s">
        <v>278</v>
      </c>
      <c r="B89" s="13">
        <v>18</v>
      </c>
      <c r="C89" s="13">
        <v>4</v>
      </c>
      <c r="D89" s="12">
        <v>70.835899999999995</v>
      </c>
      <c r="E89" s="14">
        <v>2.18956424147265E-5</v>
      </c>
      <c r="F89" s="15">
        <f t="shared" si="7"/>
        <v>4.6596423081527005</v>
      </c>
      <c r="G89" s="12">
        <v>1.14910303411201E-4</v>
      </c>
      <c r="H89" s="16">
        <v>2.1129305428567799</v>
      </c>
      <c r="I89" s="12">
        <v>1</v>
      </c>
      <c r="J89" s="13" t="s">
        <v>38</v>
      </c>
      <c r="K89" s="13" t="s">
        <v>39</v>
      </c>
      <c r="L89" s="12">
        <v>262784.22320000001</v>
      </c>
      <c r="M89" s="12" t="s">
        <v>279</v>
      </c>
      <c r="N89" s="12" t="s">
        <v>280</v>
      </c>
      <c r="O89" s="12">
        <v>7156.5687327599599</v>
      </c>
      <c r="P89" s="12">
        <v>7391.4327718054301</v>
      </c>
      <c r="Q89" s="12">
        <v>6831.3592883546899</v>
      </c>
      <c r="R89" s="12">
        <f t="shared" si="8"/>
        <v>7126.4535976400266</v>
      </c>
      <c r="S89" s="12">
        <f t="shared" si="9"/>
        <v>3.8528734616695837</v>
      </c>
      <c r="T89" s="14">
        <f t="shared" si="10"/>
        <v>3.9465434417546345E-2</v>
      </c>
      <c r="U89" s="13">
        <f t="shared" si="11"/>
        <v>3</v>
      </c>
      <c r="V89" s="13">
        <v>121</v>
      </c>
      <c r="W89" s="12">
        <v>3220.1355812154402</v>
      </c>
      <c r="X89" s="12">
        <v>3416.75570541756</v>
      </c>
      <c r="Y89" s="12">
        <v>3481.4539969815801</v>
      </c>
      <c r="Z89" s="12">
        <v>3372.7817612048602</v>
      </c>
      <c r="AA89" s="12">
        <v>3.5279882406938534</v>
      </c>
      <c r="AB89" s="14">
        <v>4.0351249011096893E-2</v>
      </c>
      <c r="AC89" s="13">
        <v>3</v>
      </c>
      <c r="AD89" s="13">
        <v>213</v>
      </c>
      <c r="AE89" s="12">
        <f t="shared" si="12"/>
        <v>0.47327632390980273</v>
      </c>
      <c r="AF89" s="17">
        <f t="shared" si="13"/>
        <v>-1.0792453431729669</v>
      </c>
      <c r="AG89" s="14" t="s">
        <v>42</v>
      </c>
    </row>
    <row r="90" spans="1:33" x14ac:dyDescent="0.3">
      <c r="A90" s="12" t="s">
        <v>281</v>
      </c>
      <c r="B90" s="13">
        <v>5</v>
      </c>
      <c r="C90" s="13">
        <v>1</v>
      </c>
      <c r="D90" s="12">
        <v>23.294599999999999</v>
      </c>
      <c r="E90" s="14">
        <v>1.3591773868743E-3</v>
      </c>
      <c r="F90" s="15">
        <f t="shared" si="7"/>
        <v>2.8667238595932525</v>
      </c>
      <c r="G90" s="12">
        <v>1.24101029358361E-3</v>
      </c>
      <c r="H90" s="16">
        <v>2.1035095389867098</v>
      </c>
      <c r="I90" s="12">
        <v>0.99986062391878705</v>
      </c>
      <c r="J90" s="13" t="s">
        <v>38</v>
      </c>
      <c r="K90" s="13" t="s">
        <v>39</v>
      </c>
      <c r="L90" s="12">
        <v>98540.581099999996</v>
      </c>
      <c r="M90" s="12" t="s">
        <v>282</v>
      </c>
      <c r="N90" s="12" t="s">
        <v>283</v>
      </c>
      <c r="O90" s="12">
        <v>578.16514584907497</v>
      </c>
      <c r="P90" s="12">
        <v>615.13155970805599</v>
      </c>
      <c r="Q90" s="12">
        <v>565.41518933177997</v>
      </c>
      <c r="R90" s="12">
        <f t="shared" si="8"/>
        <v>586.23729829630372</v>
      </c>
      <c r="S90" s="12">
        <f t="shared" si="9"/>
        <v>2.7680734461886667</v>
      </c>
      <c r="T90" s="14">
        <f t="shared" si="10"/>
        <v>4.4047783335888005E-2</v>
      </c>
      <c r="U90" s="13">
        <f t="shared" si="11"/>
        <v>3</v>
      </c>
      <c r="V90" s="13">
        <v>924</v>
      </c>
      <c r="W90" s="12">
        <v>246.524607852439</v>
      </c>
      <c r="X90" s="12">
        <v>258.66300128323002</v>
      </c>
      <c r="Y90" s="12">
        <v>330.89697345961901</v>
      </c>
      <c r="Z90" s="12">
        <v>278.69486086509602</v>
      </c>
      <c r="AA90" s="12">
        <v>2.4451289603942925</v>
      </c>
      <c r="AB90" s="14">
        <v>0.16366979068245557</v>
      </c>
      <c r="AC90" s="13">
        <v>3</v>
      </c>
      <c r="AD90" s="13">
        <v>1232</v>
      </c>
      <c r="AE90" s="12">
        <f t="shared" si="12"/>
        <v>0.47539599011360484</v>
      </c>
      <c r="AF90" s="17">
        <f t="shared" si="13"/>
        <v>-1.0727983604492837</v>
      </c>
      <c r="AG90" s="14" t="s">
        <v>42</v>
      </c>
    </row>
    <row r="91" spans="1:33" x14ac:dyDescent="0.3">
      <c r="A91" s="12" t="s">
        <v>284</v>
      </c>
      <c r="B91" s="13">
        <v>6</v>
      </c>
      <c r="C91" s="13">
        <v>1</v>
      </c>
      <c r="D91" s="12">
        <v>35.113500000000002</v>
      </c>
      <c r="E91" s="14">
        <v>9.7408230710349696E-4</v>
      </c>
      <c r="F91" s="15">
        <f t="shared" si="7"/>
        <v>3.0114043449585184</v>
      </c>
      <c r="G91" s="12">
        <v>9.9621301666920695E-4</v>
      </c>
      <c r="H91" s="16">
        <v>2.0924524776376101</v>
      </c>
      <c r="I91" s="12">
        <v>0.99997925757537098</v>
      </c>
      <c r="J91" s="13" t="s">
        <v>38</v>
      </c>
      <c r="K91" s="13" t="s">
        <v>39</v>
      </c>
      <c r="L91" s="12">
        <v>101589.3894</v>
      </c>
      <c r="M91" s="12" t="s">
        <v>285</v>
      </c>
      <c r="N91" s="12" t="s">
        <v>286</v>
      </c>
      <c r="O91" s="12">
        <v>781.40252198163796</v>
      </c>
      <c r="P91" s="12">
        <v>885.16525539479596</v>
      </c>
      <c r="Q91" s="12">
        <v>929.95851314031802</v>
      </c>
      <c r="R91" s="12">
        <f t="shared" si="8"/>
        <v>865.50876350558394</v>
      </c>
      <c r="S91" s="12">
        <f t="shared" si="9"/>
        <v>2.9372714695803892</v>
      </c>
      <c r="T91" s="14">
        <f t="shared" si="10"/>
        <v>8.8044977865731996E-2</v>
      </c>
      <c r="U91" s="13">
        <f t="shared" si="11"/>
        <v>3</v>
      </c>
      <c r="V91" s="13">
        <v>737</v>
      </c>
      <c r="W91" s="12">
        <v>381.110044966315</v>
      </c>
      <c r="X91" s="12">
        <v>388.41991566430403</v>
      </c>
      <c r="Y91" s="12">
        <v>471.37100045034299</v>
      </c>
      <c r="Z91" s="12">
        <v>413.63365369365403</v>
      </c>
      <c r="AA91" s="12">
        <v>2.6166158662049921</v>
      </c>
      <c r="AB91" s="14">
        <v>0.12120728280467587</v>
      </c>
      <c r="AC91" s="13">
        <v>3</v>
      </c>
      <c r="AD91" s="13">
        <v>1046</v>
      </c>
      <c r="AE91" s="12">
        <f t="shared" si="12"/>
        <v>0.4779081057692669</v>
      </c>
      <c r="AF91" s="17">
        <f t="shared" si="13"/>
        <v>-1.0651948576357906</v>
      </c>
      <c r="AG91" s="14" t="s">
        <v>42</v>
      </c>
    </row>
    <row r="92" spans="1:33" x14ac:dyDescent="0.3">
      <c r="A92" s="12" t="s">
        <v>287</v>
      </c>
      <c r="B92" s="13">
        <v>4</v>
      </c>
      <c r="C92" s="13">
        <v>1</v>
      </c>
      <c r="D92" s="12">
        <v>19.688300000000002</v>
      </c>
      <c r="E92" s="14">
        <v>2.7010379680868699E-2</v>
      </c>
      <c r="F92" s="15">
        <f t="shared" si="7"/>
        <v>1.5684693109570431</v>
      </c>
      <c r="G92" s="12">
        <v>1.13498664894246E-2</v>
      </c>
      <c r="H92" s="16">
        <v>2.0885954196724899</v>
      </c>
      <c r="I92" s="12">
        <v>0.72422396040496095</v>
      </c>
      <c r="J92" s="13" t="s">
        <v>38</v>
      </c>
      <c r="K92" s="13" t="s">
        <v>39</v>
      </c>
      <c r="L92" s="12">
        <v>62550.561800000003</v>
      </c>
      <c r="M92" s="12" t="s">
        <v>288</v>
      </c>
      <c r="N92" s="12" t="s">
        <v>289</v>
      </c>
      <c r="O92" s="12">
        <v>281.84242391164503</v>
      </c>
      <c r="P92" s="12">
        <v>330.37151184321903</v>
      </c>
      <c r="Q92" s="12">
        <v>185.245802061641</v>
      </c>
      <c r="R92" s="12">
        <f t="shared" si="8"/>
        <v>265.81991260550166</v>
      </c>
      <c r="S92" s="12">
        <f t="shared" si="9"/>
        <v>2.42458751088351</v>
      </c>
      <c r="T92" s="14">
        <f t="shared" si="10"/>
        <v>0.27792372172373658</v>
      </c>
      <c r="U92" s="13">
        <f t="shared" si="11"/>
        <v>3</v>
      </c>
      <c r="V92" s="13">
        <v>1267</v>
      </c>
      <c r="W92" s="12">
        <v>115.078256356723</v>
      </c>
      <c r="X92" s="12">
        <v>159.807091568842</v>
      </c>
      <c r="Y92" s="12">
        <v>106.930934110309</v>
      </c>
      <c r="Z92" s="12">
        <v>127.272094011958</v>
      </c>
      <c r="AA92" s="12">
        <v>2.104733189630184</v>
      </c>
      <c r="AB92" s="14">
        <v>0.22368684482995185</v>
      </c>
      <c r="AC92" s="13">
        <v>3</v>
      </c>
      <c r="AD92" s="13">
        <v>1573</v>
      </c>
      <c r="AE92" s="12">
        <f t="shared" si="12"/>
        <v>0.47879066983533369</v>
      </c>
      <c r="AF92" s="17">
        <f t="shared" si="13"/>
        <v>-1.062533056042553</v>
      </c>
      <c r="AG92" s="14" t="s">
        <v>42</v>
      </c>
    </row>
    <row r="93" spans="1:33" x14ac:dyDescent="0.3">
      <c r="A93" s="12" t="s">
        <v>290</v>
      </c>
      <c r="B93" s="13">
        <v>5</v>
      </c>
      <c r="C93" s="13">
        <v>1</v>
      </c>
      <c r="D93" s="12">
        <v>19.857600000000001</v>
      </c>
      <c r="E93" s="14">
        <v>2.95222972053277E-3</v>
      </c>
      <c r="F93" s="15">
        <f t="shared" si="7"/>
        <v>2.5298498519715831</v>
      </c>
      <c r="G93" s="12">
        <v>2.1091420683028899E-3</v>
      </c>
      <c r="H93" s="16">
        <v>2.0844600493013701</v>
      </c>
      <c r="I93" s="12">
        <v>0.99620455908363403</v>
      </c>
      <c r="J93" s="13" t="s">
        <v>38</v>
      </c>
      <c r="K93" s="13" t="s">
        <v>39</v>
      </c>
      <c r="L93" s="12">
        <v>117470.91929999999</v>
      </c>
      <c r="M93" s="12" t="s">
        <v>291</v>
      </c>
      <c r="N93" s="12" t="s">
        <v>292</v>
      </c>
      <c r="O93" s="12">
        <v>325.87931089049198</v>
      </c>
      <c r="P93" s="12">
        <v>376.95625314066001</v>
      </c>
      <c r="Q93" s="12">
        <v>307.21068947976403</v>
      </c>
      <c r="R93" s="12">
        <f t="shared" si="8"/>
        <v>336.68208450363869</v>
      </c>
      <c r="S93" s="12">
        <f t="shared" si="9"/>
        <v>2.5272200073645754</v>
      </c>
      <c r="T93" s="14">
        <f t="shared" si="10"/>
        <v>0.10724032965203215</v>
      </c>
      <c r="U93" s="13">
        <f t="shared" si="11"/>
        <v>3</v>
      </c>
      <c r="V93" s="13">
        <v>1161</v>
      </c>
      <c r="W93" s="12">
        <v>159.075255923664</v>
      </c>
      <c r="X93" s="12">
        <v>135.64964575763901</v>
      </c>
      <c r="Y93" s="12">
        <v>189.835238413224</v>
      </c>
      <c r="Z93" s="12">
        <v>161.52004669817566</v>
      </c>
      <c r="AA93" s="12">
        <v>2.2082264314974767</v>
      </c>
      <c r="AB93" s="14">
        <v>0.168247846257114</v>
      </c>
      <c r="AC93" s="13">
        <v>3</v>
      </c>
      <c r="AD93" s="13">
        <v>1484</v>
      </c>
      <c r="AE93" s="12">
        <f t="shared" si="12"/>
        <v>0.47974054496038987</v>
      </c>
      <c r="AF93" s="17">
        <f t="shared" si="13"/>
        <v>-1.0596737217614987</v>
      </c>
      <c r="AG93" s="14" t="s">
        <v>42</v>
      </c>
    </row>
    <row r="94" spans="1:33" x14ac:dyDescent="0.3">
      <c r="A94" s="12" t="s">
        <v>293</v>
      </c>
      <c r="B94" s="13">
        <v>3</v>
      </c>
      <c r="C94" s="13">
        <v>2</v>
      </c>
      <c r="D94" s="12">
        <v>15.9284</v>
      </c>
      <c r="E94" s="14">
        <v>1.2884723385786501E-5</v>
      </c>
      <c r="F94" s="15">
        <f t="shared" si="7"/>
        <v>4.889924900614516</v>
      </c>
      <c r="G94" s="12">
        <v>1.0649374507292299E-4</v>
      </c>
      <c r="H94" s="16">
        <v>2.0701972946698599</v>
      </c>
      <c r="I94" s="12">
        <v>1</v>
      </c>
      <c r="J94" s="13" t="s">
        <v>38</v>
      </c>
      <c r="K94" s="13" t="s">
        <v>39</v>
      </c>
      <c r="L94" s="12">
        <v>123777.2512</v>
      </c>
      <c r="M94" s="12" t="s">
        <v>294</v>
      </c>
      <c r="N94" s="12" t="s">
        <v>295</v>
      </c>
      <c r="O94" s="12">
        <v>1405.0433027581701</v>
      </c>
      <c r="P94" s="12">
        <v>1504.5168031437299</v>
      </c>
      <c r="Q94" s="12">
        <v>1444.4346060758601</v>
      </c>
      <c r="R94" s="12">
        <f t="shared" si="8"/>
        <v>1451.3315706592532</v>
      </c>
      <c r="S94" s="12">
        <f t="shared" si="9"/>
        <v>3.1617666425255431</v>
      </c>
      <c r="T94" s="14">
        <f t="shared" si="10"/>
        <v>3.4515969015131258E-2</v>
      </c>
      <c r="U94" s="13">
        <f t="shared" si="11"/>
        <v>3</v>
      </c>
      <c r="V94" s="13">
        <v>526</v>
      </c>
      <c r="W94" s="12">
        <v>715.83429454418001</v>
      </c>
      <c r="X94" s="12">
        <v>713.48967463510303</v>
      </c>
      <c r="Y94" s="12">
        <v>673.85466175990598</v>
      </c>
      <c r="Z94" s="12">
        <v>701.05954364639638</v>
      </c>
      <c r="AA94" s="12">
        <v>2.8457549058109661</v>
      </c>
      <c r="AB94" s="14">
        <v>3.364802182864722E-2</v>
      </c>
      <c r="AC94" s="13">
        <v>3</v>
      </c>
      <c r="AD94" s="13">
        <v>774</v>
      </c>
      <c r="AE94" s="12">
        <f t="shared" si="12"/>
        <v>0.48304574765637248</v>
      </c>
      <c r="AF94" s="17">
        <f t="shared" si="13"/>
        <v>-1.0497682665063017</v>
      </c>
      <c r="AG94" s="14" t="s">
        <v>42</v>
      </c>
    </row>
    <row r="95" spans="1:33" x14ac:dyDescent="0.3">
      <c r="A95" s="12" t="s">
        <v>296</v>
      </c>
      <c r="B95" s="13">
        <v>2</v>
      </c>
      <c r="C95" s="13">
        <v>1</v>
      </c>
      <c r="D95" s="12">
        <v>10.238899999999999</v>
      </c>
      <c r="E95" s="14">
        <v>2.9346130288005701E-2</v>
      </c>
      <c r="F95" s="15">
        <f t="shared" si="7"/>
        <v>1.5324491586537148</v>
      </c>
      <c r="G95" s="12">
        <v>1.2008547551927E-2</v>
      </c>
      <c r="H95" s="16">
        <v>2.06847685096951</v>
      </c>
      <c r="I95" s="12">
        <v>0.70268418197430904</v>
      </c>
      <c r="J95" s="13" t="s">
        <v>38</v>
      </c>
      <c r="K95" s="13" t="s">
        <v>39</v>
      </c>
      <c r="L95" s="12">
        <v>31268.143700000001</v>
      </c>
      <c r="M95" s="12" t="s">
        <v>297</v>
      </c>
      <c r="N95" s="12" t="s">
        <v>298</v>
      </c>
      <c r="O95" s="12">
        <v>410.98787361269399</v>
      </c>
      <c r="P95" s="12">
        <v>270.93078884149799</v>
      </c>
      <c r="Q95" s="12">
        <v>265.15074746842402</v>
      </c>
      <c r="R95" s="12">
        <f t="shared" si="8"/>
        <v>315.68980330753863</v>
      </c>
      <c r="S95" s="12">
        <f t="shared" si="9"/>
        <v>2.4992605545283073</v>
      </c>
      <c r="T95" s="14">
        <f t="shared" si="10"/>
        <v>0.26158949140311472</v>
      </c>
      <c r="U95" s="13">
        <f t="shared" si="11"/>
        <v>3</v>
      </c>
      <c r="V95" s="13">
        <v>1197</v>
      </c>
      <c r="W95" s="12">
        <v>106.707289663998</v>
      </c>
      <c r="X95" s="12">
        <v>166.58352806231801</v>
      </c>
      <c r="Y95" s="12">
        <v>184.56753803856199</v>
      </c>
      <c r="Z95" s="12">
        <v>152.61945192162599</v>
      </c>
      <c r="AA95" s="12">
        <v>2.1836098896073666</v>
      </c>
      <c r="AB95" s="14">
        <v>0.26710353524700553</v>
      </c>
      <c r="AC95" s="13">
        <v>3</v>
      </c>
      <c r="AD95" s="13">
        <v>1508</v>
      </c>
      <c r="AE95" s="12">
        <f t="shared" si="12"/>
        <v>0.48344751817323417</v>
      </c>
      <c r="AF95" s="17">
        <f t="shared" si="13"/>
        <v>-1.0485688119707501</v>
      </c>
      <c r="AG95" s="14" t="s">
        <v>42</v>
      </c>
    </row>
    <row r="96" spans="1:33" x14ac:dyDescent="0.3">
      <c r="A96" s="12" t="s">
        <v>299</v>
      </c>
      <c r="B96" s="13">
        <v>27</v>
      </c>
      <c r="C96" s="13">
        <v>20</v>
      </c>
      <c r="D96" s="12">
        <v>169.67949999999999</v>
      </c>
      <c r="E96" s="14">
        <v>8.4693867761997902E-5</v>
      </c>
      <c r="F96" s="15">
        <f t="shared" si="7"/>
        <v>4.0721480335127138</v>
      </c>
      <c r="G96" s="12">
        <v>2.1918863474166501E-4</v>
      </c>
      <c r="H96" s="16">
        <v>2.0644561464378102</v>
      </c>
      <c r="I96" s="12">
        <v>1</v>
      </c>
      <c r="J96" s="13" t="s">
        <v>38</v>
      </c>
      <c r="K96" s="13" t="s">
        <v>39</v>
      </c>
      <c r="L96" s="12">
        <v>78469.4755</v>
      </c>
      <c r="M96" s="12" t="s">
        <v>300</v>
      </c>
      <c r="N96" s="12" t="s">
        <v>301</v>
      </c>
      <c r="O96" s="12">
        <v>17165.461758724399</v>
      </c>
      <c r="P96" s="12">
        <v>18022.938641933499</v>
      </c>
      <c r="Q96" s="12">
        <v>18808.720503388198</v>
      </c>
      <c r="R96" s="12">
        <f t="shared" si="8"/>
        <v>17999.040301348698</v>
      </c>
      <c r="S96" s="12">
        <f t="shared" si="9"/>
        <v>4.2552493493844228</v>
      </c>
      <c r="T96" s="14">
        <f t="shared" si="10"/>
        <v>4.5662990197558241E-2</v>
      </c>
      <c r="U96" s="13">
        <f t="shared" si="11"/>
        <v>3</v>
      </c>
      <c r="V96" s="13">
        <v>38</v>
      </c>
      <c r="W96" s="12">
        <v>8364.6371089840504</v>
      </c>
      <c r="X96" s="12">
        <v>8433.0025484238995</v>
      </c>
      <c r="Y96" s="12">
        <v>9357.9757075478701</v>
      </c>
      <c r="Z96" s="12">
        <v>8718.5384549852733</v>
      </c>
      <c r="AA96" s="12">
        <v>3.9404436874400397</v>
      </c>
      <c r="AB96" s="14">
        <v>6.3637146296597696E-2</v>
      </c>
      <c r="AC96" s="13">
        <v>3</v>
      </c>
      <c r="AD96" s="13">
        <v>80</v>
      </c>
      <c r="AE96" s="12">
        <f t="shared" si="12"/>
        <v>0.48438907347365512</v>
      </c>
      <c r="AF96" s="17">
        <f t="shared" si="13"/>
        <v>-1.0457617728426587</v>
      </c>
      <c r="AG96" s="14" t="s">
        <v>42</v>
      </c>
    </row>
    <row r="97" spans="1:33" x14ac:dyDescent="0.3">
      <c r="A97" s="12" t="s">
        <v>302</v>
      </c>
      <c r="B97" s="13">
        <v>8</v>
      </c>
      <c r="C97" s="13">
        <v>2</v>
      </c>
      <c r="D97" s="12">
        <v>50.320099999999996</v>
      </c>
      <c r="E97" s="14">
        <v>1.87685072969179E-4</v>
      </c>
      <c r="F97" s="15">
        <f t="shared" si="7"/>
        <v>3.726570266456454</v>
      </c>
      <c r="G97" s="12">
        <v>3.4273540710147801E-4</v>
      </c>
      <c r="H97" s="16">
        <v>2.0307923035834801</v>
      </c>
      <c r="I97" s="12">
        <v>0.99999999999935796</v>
      </c>
      <c r="J97" s="13" t="s">
        <v>38</v>
      </c>
      <c r="K97" s="13" t="s">
        <v>39</v>
      </c>
      <c r="L97" s="12">
        <v>36527.9836</v>
      </c>
      <c r="M97" s="12" t="s">
        <v>303</v>
      </c>
      <c r="N97" s="12" t="s">
        <v>304</v>
      </c>
      <c r="O97" s="12">
        <v>1758.2783333417799</v>
      </c>
      <c r="P97" s="12">
        <v>2011.62329983621</v>
      </c>
      <c r="Q97" s="12">
        <v>1946.9054732919799</v>
      </c>
      <c r="R97" s="12">
        <f t="shared" si="8"/>
        <v>1905.6023688233233</v>
      </c>
      <c r="S97" s="12">
        <f t="shared" si="9"/>
        <v>3.2800322840034477</v>
      </c>
      <c r="T97" s="14">
        <f t="shared" si="10"/>
        <v>6.9073120004515931E-2</v>
      </c>
      <c r="U97" s="13">
        <f t="shared" si="11"/>
        <v>3</v>
      </c>
      <c r="V97" s="13">
        <v>417</v>
      </c>
      <c r="W97" s="12">
        <v>892.82731348306095</v>
      </c>
      <c r="X97" s="12">
        <v>919.50439572211405</v>
      </c>
      <c r="Y97" s="12">
        <v>1002.73071563377</v>
      </c>
      <c r="Z97" s="12">
        <v>938.35414161298161</v>
      </c>
      <c r="AA97" s="12">
        <v>2.9723667751826195</v>
      </c>
      <c r="AB97" s="14">
        <v>6.109117971503799E-2</v>
      </c>
      <c r="AC97" s="13">
        <v>3</v>
      </c>
      <c r="AD97" s="13">
        <v>648</v>
      </c>
      <c r="AE97" s="12">
        <f t="shared" si="12"/>
        <v>0.49241864775409527</v>
      </c>
      <c r="AF97" s="17">
        <f t="shared" si="13"/>
        <v>-1.0220426975797248</v>
      </c>
      <c r="AG97" s="14" t="s">
        <v>42</v>
      </c>
    </row>
    <row r="98" spans="1:33" x14ac:dyDescent="0.3">
      <c r="A98" s="12" t="s">
        <v>305</v>
      </c>
      <c r="B98" s="13">
        <v>9</v>
      </c>
      <c r="C98" s="13">
        <v>9</v>
      </c>
      <c r="D98" s="12">
        <v>61.322699999999998</v>
      </c>
      <c r="E98" s="14">
        <v>6.6765877525520903E-6</v>
      </c>
      <c r="F98" s="15">
        <f t="shared" si="7"/>
        <v>5.1754454385514546</v>
      </c>
      <c r="G98" s="15">
        <v>7.2791242432863404E-5</v>
      </c>
      <c r="H98" s="16">
        <v>2.0270654687651399</v>
      </c>
      <c r="I98" s="12">
        <v>1</v>
      </c>
      <c r="J98" s="13" t="s">
        <v>38</v>
      </c>
      <c r="K98" s="13" t="s">
        <v>39</v>
      </c>
      <c r="L98" s="12">
        <v>12022.655699999999</v>
      </c>
      <c r="M98" s="12" t="s">
        <v>306</v>
      </c>
      <c r="N98" s="12" t="s">
        <v>307</v>
      </c>
      <c r="O98" s="12">
        <v>12333.956919927199</v>
      </c>
      <c r="P98" s="12">
        <v>12670.9186851305</v>
      </c>
      <c r="Q98" s="12">
        <v>12072.73154284</v>
      </c>
      <c r="R98" s="12">
        <f t="shared" si="8"/>
        <v>12359.202382632566</v>
      </c>
      <c r="S98" s="12">
        <f t="shared" si="9"/>
        <v>4.0919904438920511</v>
      </c>
      <c r="T98" s="14">
        <f t="shared" si="10"/>
        <v>2.4264639283469617E-2</v>
      </c>
      <c r="U98" s="13">
        <f t="shared" si="11"/>
        <v>3</v>
      </c>
      <c r="V98" s="13">
        <v>73</v>
      </c>
      <c r="W98" s="12">
        <v>6210.6683973077697</v>
      </c>
      <c r="X98" s="12">
        <v>5876.6727896396396</v>
      </c>
      <c r="Y98" s="12">
        <v>6203.9314528478799</v>
      </c>
      <c r="Z98" s="12">
        <v>6097.0908799317631</v>
      </c>
      <c r="AA98" s="12">
        <v>3.785122668428305</v>
      </c>
      <c r="AB98" s="14">
        <v>3.1312865057726444E-2</v>
      </c>
      <c r="AC98" s="13">
        <v>3</v>
      </c>
      <c r="AD98" s="13">
        <v>123</v>
      </c>
      <c r="AE98" s="12">
        <f t="shared" si="12"/>
        <v>0.4933239776459632</v>
      </c>
      <c r="AF98" s="17">
        <f t="shared" si="13"/>
        <v>-1.0193926847286039</v>
      </c>
      <c r="AG98" s="14" t="s">
        <v>42</v>
      </c>
    </row>
    <row r="99" spans="1:33" x14ac:dyDescent="0.3">
      <c r="A99" s="12" t="s">
        <v>308</v>
      </c>
      <c r="B99" s="13">
        <v>6</v>
      </c>
      <c r="C99" s="13">
        <v>2</v>
      </c>
      <c r="D99" s="12">
        <v>28.883199999999999</v>
      </c>
      <c r="E99" s="14">
        <v>8.3445918264257694E-5</v>
      </c>
      <c r="F99" s="15">
        <f t="shared" si="7"/>
        <v>4.0785949018686622</v>
      </c>
      <c r="G99" s="12">
        <v>2.1739865429426199E-4</v>
      </c>
      <c r="H99" s="16">
        <v>2.0244034336817598</v>
      </c>
      <c r="I99" s="12">
        <v>1</v>
      </c>
      <c r="J99" s="13" t="s">
        <v>38</v>
      </c>
      <c r="K99" s="13" t="s">
        <v>39</v>
      </c>
      <c r="L99" s="12">
        <v>50496.626100000001</v>
      </c>
      <c r="M99" s="12" t="s">
        <v>309</v>
      </c>
      <c r="N99" s="12" t="s">
        <v>310</v>
      </c>
      <c r="O99" s="12">
        <v>4441.9435355764099</v>
      </c>
      <c r="P99" s="12">
        <v>4380.8321077309902</v>
      </c>
      <c r="Q99" s="12">
        <v>3914.25953973279</v>
      </c>
      <c r="R99" s="12">
        <f t="shared" si="8"/>
        <v>4245.6783943467299</v>
      </c>
      <c r="S99" s="12">
        <f t="shared" si="9"/>
        <v>3.6279470937276681</v>
      </c>
      <c r="T99" s="14">
        <f t="shared" si="10"/>
        <v>6.7984197505014984E-2</v>
      </c>
      <c r="U99" s="13">
        <f t="shared" si="11"/>
        <v>3</v>
      </c>
      <c r="V99" s="13">
        <v>198</v>
      </c>
      <c r="W99" s="12">
        <v>2119.4474868421298</v>
      </c>
      <c r="X99" s="12">
        <v>2141.9342037634001</v>
      </c>
      <c r="Y99" s="12">
        <v>2030.36577984581</v>
      </c>
      <c r="Z99" s="12">
        <v>2097.2491568171131</v>
      </c>
      <c r="AA99" s="12">
        <v>3.3216500284638806</v>
      </c>
      <c r="AB99" s="14">
        <v>2.8133918227347416E-2</v>
      </c>
      <c r="AC99" s="13">
        <v>3</v>
      </c>
      <c r="AD99" s="13">
        <v>331</v>
      </c>
      <c r="AE99" s="12">
        <f t="shared" si="12"/>
        <v>0.49397268516844661</v>
      </c>
      <c r="AF99" s="17">
        <f t="shared" si="13"/>
        <v>-1.0174968264813231</v>
      </c>
      <c r="AG99" s="14" t="s">
        <v>42</v>
      </c>
    </row>
    <row r="100" spans="1:33" x14ac:dyDescent="0.3">
      <c r="A100" s="12" t="s">
        <v>311</v>
      </c>
      <c r="B100" s="13">
        <v>20</v>
      </c>
      <c r="C100" s="13">
        <v>12</v>
      </c>
      <c r="D100" s="12">
        <v>126.70269999999999</v>
      </c>
      <c r="E100" s="14">
        <v>1.6313393749189901E-5</v>
      </c>
      <c r="F100" s="15">
        <f t="shared" si="7"/>
        <v>4.7874556813125224</v>
      </c>
      <c r="G100" s="12">
        <v>1.08052624366611E-4</v>
      </c>
      <c r="H100" s="16">
        <v>2.0210916798074701</v>
      </c>
      <c r="I100" s="12">
        <v>1</v>
      </c>
      <c r="J100" s="13" t="s">
        <v>38</v>
      </c>
      <c r="K100" s="13" t="s">
        <v>39</v>
      </c>
      <c r="L100" s="12">
        <v>139968.1403</v>
      </c>
      <c r="M100" s="12" t="s">
        <v>312</v>
      </c>
      <c r="N100" s="12" t="s">
        <v>313</v>
      </c>
      <c r="O100" s="12">
        <v>7126.6225659834599</v>
      </c>
      <c r="P100" s="12">
        <v>6853.6430990754297</v>
      </c>
      <c r="Q100" s="12">
        <v>6779.8103948627804</v>
      </c>
      <c r="R100" s="12">
        <f t="shared" si="8"/>
        <v>6920.0253533072237</v>
      </c>
      <c r="S100" s="12">
        <f t="shared" si="9"/>
        <v>3.8401076856101182</v>
      </c>
      <c r="T100" s="14">
        <f t="shared" si="10"/>
        <v>2.639979171358512E-2</v>
      </c>
      <c r="U100" s="13">
        <f t="shared" si="11"/>
        <v>3</v>
      </c>
      <c r="V100" s="13">
        <v>129</v>
      </c>
      <c r="W100" s="12">
        <v>3508.4533066070098</v>
      </c>
      <c r="X100" s="12">
        <v>3503.9035582439601</v>
      </c>
      <c r="Y100" s="12">
        <v>3259.3573118653098</v>
      </c>
      <c r="Z100" s="12">
        <v>3423.904725572093</v>
      </c>
      <c r="AA100" s="12">
        <v>3.5345216713865448</v>
      </c>
      <c r="AB100" s="14">
        <v>4.1625105970262824E-2</v>
      </c>
      <c r="AC100" s="13">
        <v>3</v>
      </c>
      <c r="AD100" s="13">
        <v>210</v>
      </c>
      <c r="AE100" s="12">
        <f t="shared" si="12"/>
        <v>0.49478210711117376</v>
      </c>
      <c r="AF100" s="17">
        <f t="shared" si="13"/>
        <v>-1.0151347660539383</v>
      </c>
      <c r="AG100" s="14" t="s">
        <v>42</v>
      </c>
    </row>
    <row r="101" spans="1:33" x14ac:dyDescent="0.3">
      <c r="A101" s="12" t="s">
        <v>314</v>
      </c>
      <c r="B101" s="13">
        <v>7</v>
      </c>
      <c r="C101" s="13">
        <v>4</v>
      </c>
      <c r="D101" s="12">
        <v>37.910400000000003</v>
      </c>
      <c r="E101" s="14">
        <v>2.7171504983769502E-6</v>
      </c>
      <c r="F101" s="15">
        <f t="shared" si="7"/>
        <v>5.5658863060780588</v>
      </c>
      <c r="G101" s="15">
        <v>4.5831058996287702E-5</v>
      </c>
      <c r="H101" s="16">
        <v>2.0148667335008499</v>
      </c>
      <c r="I101" s="12">
        <v>1</v>
      </c>
      <c r="J101" s="13" t="s">
        <v>38</v>
      </c>
      <c r="K101" s="13" t="s">
        <v>39</v>
      </c>
      <c r="L101" s="12">
        <v>13747.442999999999</v>
      </c>
      <c r="M101" s="12" t="s">
        <v>315</v>
      </c>
      <c r="N101" s="12" t="s">
        <v>316</v>
      </c>
      <c r="O101" s="12">
        <v>8334.2872735378496</v>
      </c>
      <c r="P101" s="12">
        <v>8033.6398392717501</v>
      </c>
      <c r="Q101" s="12">
        <v>8339.3003225546308</v>
      </c>
      <c r="R101" s="12">
        <f t="shared" si="8"/>
        <v>8235.7424784547438</v>
      </c>
      <c r="S101" s="12">
        <f t="shared" si="9"/>
        <v>3.9157027583036177</v>
      </c>
      <c r="T101" s="14">
        <f t="shared" si="10"/>
        <v>2.1254181641224435E-2</v>
      </c>
      <c r="U101" s="13">
        <f t="shared" si="11"/>
        <v>3</v>
      </c>
      <c r="V101" s="13">
        <v>104</v>
      </c>
      <c r="W101" s="12">
        <v>3993.7304597512298</v>
      </c>
      <c r="X101" s="12">
        <v>4085.79819629337</v>
      </c>
      <c r="Y101" s="12">
        <v>4182.9336818169004</v>
      </c>
      <c r="Z101" s="12">
        <v>4087.4874459538332</v>
      </c>
      <c r="AA101" s="12">
        <v>3.6114564318062388</v>
      </c>
      <c r="AB101" s="14">
        <v>2.3146963290601511E-2</v>
      </c>
      <c r="AC101" s="13">
        <v>3</v>
      </c>
      <c r="AD101" s="13">
        <v>178</v>
      </c>
      <c r="AE101" s="12">
        <f t="shared" si="12"/>
        <v>0.49631074024557897</v>
      </c>
      <c r="AF101" s="17">
        <f t="shared" si="13"/>
        <v>-1.0106844197579157</v>
      </c>
      <c r="AG101" s="14" t="s">
        <v>42</v>
      </c>
    </row>
    <row r="102" spans="1:33" x14ac:dyDescent="0.3">
      <c r="A102" s="12" t="s">
        <v>317</v>
      </c>
      <c r="B102" s="13">
        <v>15</v>
      </c>
      <c r="C102" s="13">
        <v>10</v>
      </c>
      <c r="D102" s="12">
        <v>73.364599999999996</v>
      </c>
      <c r="E102" s="14">
        <v>1.7406852050871901E-6</v>
      </c>
      <c r="F102" s="15">
        <f t="shared" si="7"/>
        <v>5.7592797619411646</v>
      </c>
      <c r="G102" s="15">
        <v>4.0014217556999298E-5</v>
      </c>
      <c r="H102" s="16">
        <v>2.0027849212371902</v>
      </c>
      <c r="I102" s="12">
        <v>1</v>
      </c>
      <c r="J102" s="13" t="s">
        <v>38</v>
      </c>
      <c r="K102" s="13" t="s">
        <v>39</v>
      </c>
      <c r="L102" s="12">
        <v>133374.72589999999</v>
      </c>
      <c r="M102" s="12" t="s">
        <v>318</v>
      </c>
      <c r="N102" s="12" t="s">
        <v>319</v>
      </c>
      <c r="O102" s="12">
        <v>2449.5270383437401</v>
      </c>
      <c r="P102" s="12">
        <v>2570.1517838303198</v>
      </c>
      <c r="Q102" s="12">
        <v>2531.0622637019501</v>
      </c>
      <c r="R102" s="12">
        <f t="shared" si="8"/>
        <v>2516.9136952920035</v>
      </c>
      <c r="S102" s="12">
        <f t="shared" si="9"/>
        <v>3.4008683238912076</v>
      </c>
      <c r="T102" s="14">
        <f t="shared" si="10"/>
        <v>2.4452346466517547E-2</v>
      </c>
      <c r="U102" s="13">
        <f t="shared" si="11"/>
        <v>3</v>
      </c>
      <c r="V102" s="13">
        <v>325</v>
      </c>
      <c r="W102" s="12">
        <v>1260.22459977163</v>
      </c>
      <c r="X102" s="12">
        <v>1238.5155349930101</v>
      </c>
      <c r="Y102" s="12">
        <v>1271.3806634345301</v>
      </c>
      <c r="Z102" s="12">
        <v>1256.7069327330566</v>
      </c>
      <c r="AA102" s="12">
        <v>3.0992340109107586</v>
      </c>
      <c r="AB102" s="14">
        <v>1.3298693036750473E-2</v>
      </c>
      <c r="AC102" s="13">
        <v>3</v>
      </c>
      <c r="AD102" s="13">
        <v>522</v>
      </c>
      <c r="AE102" s="12">
        <f t="shared" si="12"/>
        <v>0.49930473781591383</v>
      </c>
      <c r="AF102" s="17">
        <f t="shared" si="13"/>
        <v>-1.0020074986718017</v>
      </c>
      <c r="AG102" s="14" t="s">
        <v>42</v>
      </c>
    </row>
    <row r="103" spans="1:33" x14ac:dyDescent="0.3">
      <c r="A103" s="12" t="s">
        <v>320</v>
      </c>
      <c r="B103" s="13">
        <v>3</v>
      </c>
      <c r="C103" s="13">
        <v>1</v>
      </c>
      <c r="D103" s="12">
        <v>15.6379</v>
      </c>
      <c r="E103" s="14">
        <v>3.7242365950995699E-4</v>
      </c>
      <c r="F103" s="15">
        <f t="shared" si="7"/>
        <v>3.4289627367448619</v>
      </c>
      <c r="G103" s="12">
        <v>5.6300784431820305E-4</v>
      </c>
      <c r="H103" s="16">
        <v>1.99948066838518</v>
      </c>
      <c r="I103" s="12">
        <v>0.99999999186765598</v>
      </c>
      <c r="J103" s="13" t="s">
        <v>38</v>
      </c>
      <c r="K103" s="13" t="s">
        <v>39</v>
      </c>
      <c r="L103" s="12">
        <v>64872.3606</v>
      </c>
      <c r="M103" s="12" t="s">
        <v>321</v>
      </c>
      <c r="N103" s="12" t="s">
        <v>322</v>
      </c>
      <c r="O103" s="12">
        <v>1341.6368549710801</v>
      </c>
      <c r="P103" s="12">
        <v>1622.0753141088501</v>
      </c>
      <c r="Q103" s="12">
        <v>1561.48019202603</v>
      </c>
      <c r="R103" s="12">
        <f t="shared" si="8"/>
        <v>1508.3974537019867</v>
      </c>
      <c r="S103" s="12">
        <f t="shared" si="9"/>
        <v>3.1785157906096697</v>
      </c>
      <c r="T103" s="14">
        <f t="shared" si="10"/>
        <v>9.7827498703800711E-2</v>
      </c>
      <c r="U103" s="13">
        <f t="shared" si="11"/>
        <v>3</v>
      </c>
      <c r="V103" s="13">
        <v>507</v>
      </c>
      <c r="W103" s="12">
        <v>785.05277825673295</v>
      </c>
      <c r="X103" s="12">
        <v>727.28291782943597</v>
      </c>
      <c r="Y103" s="12">
        <v>750.84815592906102</v>
      </c>
      <c r="Z103" s="12">
        <v>754.39461733840983</v>
      </c>
      <c r="AA103" s="12">
        <v>2.8775985810169624</v>
      </c>
      <c r="AB103" s="14">
        <v>3.8504725723842406E-2</v>
      </c>
      <c r="AC103" s="13">
        <v>3</v>
      </c>
      <c r="AD103" s="13">
        <v>744</v>
      </c>
      <c r="AE103" s="12">
        <f t="shared" si="12"/>
        <v>0.50012986662562686</v>
      </c>
      <c r="AF103" s="17">
        <f t="shared" si="13"/>
        <v>-0.99962533278112364</v>
      </c>
      <c r="AG103" s="14" t="s">
        <v>42</v>
      </c>
    </row>
    <row r="104" spans="1:33" x14ac:dyDescent="0.3">
      <c r="A104" s="12" t="s">
        <v>323</v>
      </c>
      <c r="B104" s="13">
        <v>12</v>
      </c>
      <c r="C104" s="13">
        <v>8</v>
      </c>
      <c r="D104" s="12">
        <v>76.536000000000001</v>
      </c>
      <c r="E104" s="14">
        <v>2.5690584956938901E-5</v>
      </c>
      <c r="F104" s="15">
        <f t="shared" si="7"/>
        <v>4.5902260070346079</v>
      </c>
      <c r="G104" s="12">
        <v>1.1824902925992999E-4</v>
      </c>
      <c r="H104" s="16">
        <v>1.99715150751913</v>
      </c>
      <c r="I104" s="12">
        <v>1</v>
      </c>
      <c r="J104" s="13" t="s">
        <v>38</v>
      </c>
      <c r="K104" s="13" t="s">
        <v>39</v>
      </c>
      <c r="L104" s="12">
        <v>61334.5216</v>
      </c>
      <c r="M104" s="12" t="s">
        <v>324</v>
      </c>
      <c r="N104" s="12" t="s">
        <v>325</v>
      </c>
      <c r="O104" s="12">
        <v>4356.1837105187296</v>
      </c>
      <c r="P104" s="12">
        <v>4539.1891029948601</v>
      </c>
      <c r="Q104" s="12">
        <v>4341.4218636505502</v>
      </c>
      <c r="R104" s="12">
        <f t="shared" si="8"/>
        <v>4412.264892388047</v>
      </c>
      <c r="S104" s="12">
        <f t="shared" si="9"/>
        <v>3.6446615776233386</v>
      </c>
      <c r="T104" s="14">
        <f t="shared" si="10"/>
        <v>2.4968383195053671E-2</v>
      </c>
      <c r="U104" s="13">
        <f t="shared" si="11"/>
        <v>3</v>
      </c>
      <c r="V104" s="13">
        <v>190</v>
      </c>
      <c r="W104" s="12">
        <v>2316.46517410252</v>
      </c>
      <c r="X104" s="12">
        <v>2210.2460058758402</v>
      </c>
      <c r="Y104" s="12">
        <v>2101.1258305481401</v>
      </c>
      <c r="Z104" s="12">
        <v>2209.2790035088333</v>
      </c>
      <c r="AA104" s="12">
        <v>3.3442505651393888</v>
      </c>
      <c r="AB104" s="14">
        <v>4.8736682135167471E-2</v>
      </c>
      <c r="AC104" s="13">
        <v>3</v>
      </c>
      <c r="AD104" s="13">
        <v>315</v>
      </c>
      <c r="AE104" s="12">
        <f t="shared" si="12"/>
        <v>0.50071313880547796</v>
      </c>
      <c r="AF104" s="17">
        <f t="shared" si="13"/>
        <v>-0.99794378238399095</v>
      </c>
      <c r="AG104" s="14" t="s">
        <v>42</v>
      </c>
    </row>
    <row r="105" spans="1:33" x14ac:dyDescent="0.3">
      <c r="A105" s="12" t="s">
        <v>326</v>
      </c>
      <c r="B105" s="13">
        <v>6</v>
      </c>
      <c r="C105" s="13">
        <v>3</v>
      </c>
      <c r="D105" s="12">
        <v>34.194499999999998</v>
      </c>
      <c r="E105" s="14">
        <v>2.7621161136299401E-2</v>
      </c>
      <c r="F105" s="15">
        <f t="shared" si="7"/>
        <v>1.5587580685347924</v>
      </c>
      <c r="G105" s="12">
        <v>1.15286677382078E-2</v>
      </c>
      <c r="H105" s="16">
        <v>1.9868353351377901</v>
      </c>
      <c r="I105" s="12">
        <v>0.71846623764542294</v>
      </c>
      <c r="J105" s="13" t="s">
        <v>38</v>
      </c>
      <c r="K105" s="13" t="s">
        <v>39</v>
      </c>
      <c r="L105" s="12">
        <v>76263.602599999998</v>
      </c>
      <c r="M105" s="12" t="s">
        <v>327</v>
      </c>
      <c r="N105" s="12" t="s">
        <v>328</v>
      </c>
      <c r="O105" s="12">
        <v>172.170704716123</v>
      </c>
      <c r="P105" s="12">
        <v>195.496098658178</v>
      </c>
      <c r="Q105" s="12">
        <v>241.14169576034399</v>
      </c>
      <c r="R105" s="12">
        <f t="shared" si="8"/>
        <v>202.93616637821501</v>
      </c>
      <c r="S105" s="12">
        <f t="shared" si="9"/>
        <v>2.3073594519559824</v>
      </c>
      <c r="T105" s="14">
        <f t="shared" si="10"/>
        <v>0.17287340246436764</v>
      </c>
      <c r="U105" s="13">
        <f t="shared" si="11"/>
        <v>3</v>
      </c>
      <c r="V105" s="13">
        <v>1386</v>
      </c>
      <c r="W105" s="12">
        <v>127.833912212437</v>
      </c>
      <c r="X105" s="12">
        <v>69.059713758733494</v>
      </c>
      <c r="Y105" s="12">
        <v>109.527589902979</v>
      </c>
      <c r="Z105" s="12">
        <v>102.14040529138316</v>
      </c>
      <c r="AA105" s="12">
        <v>2.0091975767960246</v>
      </c>
      <c r="AB105" s="14">
        <v>0.29445150910264695</v>
      </c>
      <c r="AC105" s="13">
        <v>3</v>
      </c>
      <c r="AD105" s="13">
        <v>1637</v>
      </c>
      <c r="AE105" s="12">
        <f t="shared" si="12"/>
        <v>0.50331297330719571</v>
      </c>
      <c r="AF105" s="17">
        <f t="shared" si="13"/>
        <v>-0.99047230991816215</v>
      </c>
      <c r="AG105" s="14" t="s">
        <v>42</v>
      </c>
    </row>
    <row r="106" spans="1:33" x14ac:dyDescent="0.3">
      <c r="A106" s="12" t="s">
        <v>329</v>
      </c>
      <c r="B106" s="13">
        <v>4</v>
      </c>
      <c r="C106" s="13">
        <v>1</v>
      </c>
      <c r="D106" s="12">
        <v>19.087299999999999</v>
      </c>
      <c r="E106" s="14">
        <v>1.0515809900755501E-2</v>
      </c>
      <c r="F106" s="15">
        <f t="shared" si="7"/>
        <v>1.9781572734404491</v>
      </c>
      <c r="G106" s="12">
        <v>5.4719963867381604E-3</v>
      </c>
      <c r="H106" s="16">
        <v>1.9724342189980799</v>
      </c>
      <c r="I106" s="12">
        <v>0.91602592923131598</v>
      </c>
      <c r="J106" s="13" t="s">
        <v>38</v>
      </c>
      <c r="K106" s="13" t="s">
        <v>39</v>
      </c>
      <c r="L106" s="12">
        <v>40315.602099999996</v>
      </c>
      <c r="M106" s="12" t="s">
        <v>330</v>
      </c>
      <c r="N106" s="12" t="s">
        <v>331</v>
      </c>
      <c r="O106" s="12">
        <v>625.46054705039001</v>
      </c>
      <c r="P106" s="12">
        <v>521.55496501573498</v>
      </c>
      <c r="Q106" s="12">
        <v>693.41951972625702</v>
      </c>
      <c r="R106" s="12">
        <f t="shared" si="8"/>
        <v>613.47834393079404</v>
      </c>
      <c r="S106" s="12">
        <f t="shared" si="9"/>
        <v>2.7877992365375848</v>
      </c>
      <c r="T106" s="14">
        <f t="shared" si="10"/>
        <v>0.14109144995292044</v>
      </c>
      <c r="U106" s="13">
        <f t="shared" si="11"/>
        <v>3</v>
      </c>
      <c r="V106" s="13">
        <v>896</v>
      </c>
      <c r="W106" s="12">
        <v>381.24200380153599</v>
      </c>
      <c r="X106" s="12">
        <v>306.14951467880098</v>
      </c>
      <c r="Y106" s="12">
        <v>245.686509707216</v>
      </c>
      <c r="Z106" s="12">
        <v>311.02600939585102</v>
      </c>
      <c r="AA106" s="12">
        <v>2.4927967082062019</v>
      </c>
      <c r="AB106" s="14">
        <v>0.21833926546980895</v>
      </c>
      <c r="AC106" s="13">
        <v>3</v>
      </c>
      <c r="AD106" s="13">
        <v>1177</v>
      </c>
      <c r="AE106" s="12">
        <f t="shared" si="12"/>
        <v>0.50698775673642615</v>
      </c>
      <c r="AF106" s="17">
        <f t="shared" si="13"/>
        <v>-0.97997718692682612</v>
      </c>
      <c r="AG106" s="14" t="s">
        <v>42</v>
      </c>
    </row>
    <row r="107" spans="1:33" x14ac:dyDescent="0.3">
      <c r="A107" s="12" t="s">
        <v>332</v>
      </c>
      <c r="B107" s="13">
        <v>5</v>
      </c>
      <c r="C107" s="13">
        <v>5</v>
      </c>
      <c r="D107" s="12">
        <v>29.0228</v>
      </c>
      <c r="E107" s="14">
        <v>1.9402815567226598E-5</v>
      </c>
      <c r="F107" s="15">
        <f t="shared" si="7"/>
        <v>4.7121352444725737</v>
      </c>
      <c r="G107" s="12">
        <v>1.1109739759242101E-4</v>
      </c>
      <c r="H107" s="16">
        <v>1.9556601139427201</v>
      </c>
      <c r="I107" s="12">
        <v>1</v>
      </c>
      <c r="J107" s="13" t="s">
        <v>38</v>
      </c>
      <c r="K107" s="13" t="s">
        <v>39</v>
      </c>
      <c r="L107" s="12">
        <v>37493.037400000001</v>
      </c>
      <c r="M107" s="12" t="s">
        <v>333</v>
      </c>
      <c r="N107" s="12" t="s">
        <v>334</v>
      </c>
      <c r="O107" s="12">
        <v>3435.3522684263899</v>
      </c>
      <c r="P107" s="12">
        <v>3385.9708880369999</v>
      </c>
      <c r="Q107" s="12">
        <v>3558.2754691216101</v>
      </c>
      <c r="R107" s="12">
        <f t="shared" si="8"/>
        <v>3459.8662085283336</v>
      </c>
      <c r="S107" s="12">
        <f t="shared" si="9"/>
        <v>3.5390593051450017</v>
      </c>
      <c r="T107" s="14">
        <f t="shared" si="10"/>
        <v>2.5645344319104098E-2</v>
      </c>
      <c r="U107" s="13">
        <f t="shared" si="11"/>
        <v>3</v>
      </c>
      <c r="V107" s="13">
        <v>237</v>
      </c>
      <c r="W107" s="12">
        <v>1786.5052595275799</v>
      </c>
      <c r="X107" s="12">
        <v>1687.6703601771601</v>
      </c>
      <c r="Y107" s="12">
        <v>1833.2899013152401</v>
      </c>
      <c r="Z107" s="12">
        <v>1769.1551736733265</v>
      </c>
      <c r="AA107" s="12">
        <v>3.2477659268127872</v>
      </c>
      <c r="AB107" s="14">
        <v>4.2022322829713993E-2</v>
      </c>
      <c r="AC107" s="13">
        <v>3</v>
      </c>
      <c r="AD107" s="13">
        <v>390</v>
      </c>
      <c r="AE107" s="12">
        <f t="shared" si="12"/>
        <v>0.51133629656328328</v>
      </c>
      <c r="AF107" s="17">
        <f t="shared" si="13"/>
        <v>-0.96765565733643766</v>
      </c>
      <c r="AG107" s="14" t="s">
        <v>42</v>
      </c>
    </row>
    <row r="108" spans="1:33" x14ac:dyDescent="0.3">
      <c r="A108" s="12" t="s">
        <v>335</v>
      </c>
      <c r="B108" s="13">
        <v>3</v>
      </c>
      <c r="C108" s="13">
        <v>1</v>
      </c>
      <c r="D108" s="12">
        <v>16.9679</v>
      </c>
      <c r="E108" s="14">
        <v>1.3986657689257801E-5</v>
      </c>
      <c r="F108" s="15">
        <f t="shared" si="7"/>
        <v>4.8542860539522215</v>
      </c>
      <c r="G108" s="12">
        <v>1.06691679742688E-4</v>
      </c>
      <c r="H108" s="16">
        <v>1.9454770691582099</v>
      </c>
      <c r="I108" s="12">
        <v>1</v>
      </c>
      <c r="J108" s="13" t="s">
        <v>38</v>
      </c>
      <c r="K108" s="13" t="s">
        <v>39</v>
      </c>
      <c r="L108" s="12">
        <v>98553.874800000005</v>
      </c>
      <c r="M108" s="12" t="s">
        <v>336</v>
      </c>
      <c r="N108" s="12" t="s">
        <v>337</v>
      </c>
      <c r="O108" s="12">
        <v>2101.1873098770998</v>
      </c>
      <c r="P108" s="12">
        <v>2034.3119691419499</v>
      </c>
      <c r="Q108" s="12">
        <v>1932.6498844211301</v>
      </c>
      <c r="R108" s="12">
        <f t="shared" si="8"/>
        <v>2022.7163878133933</v>
      </c>
      <c r="S108" s="12">
        <f t="shared" si="9"/>
        <v>3.3059349930810495</v>
      </c>
      <c r="T108" s="14">
        <f t="shared" si="10"/>
        <v>4.1955929461851268E-2</v>
      </c>
      <c r="U108" s="13">
        <f t="shared" si="11"/>
        <v>3</v>
      </c>
      <c r="V108" s="13">
        <v>391</v>
      </c>
      <c r="W108" s="12">
        <v>1042.0169185239699</v>
      </c>
      <c r="X108" s="12">
        <v>1055.1085666338599</v>
      </c>
      <c r="Y108" s="12">
        <v>1021.98049642324</v>
      </c>
      <c r="Z108" s="12">
        <v>1039.7019938603564</v>
      </c>
      <c r="AA108" s="12">
        <v>3.0169088768293606</v>
      </c>
      <c r="AB108" s="14">
        <v>1.6047786697019398E-2</v>
      </c>
      <c r="AC108" s="13">
        <v>3</v>
      </c>
      <c r="AD108" s="13">
        <v>601</v>
      </c>
      <c r="AE108" s="12">
        <f t="shared" si="12"/>
        <v>0.5140127405524707</v>
      </c>
      <c r="AF108" s="17">
        <f t="shared" si="13"/>
        <v>-0.96012397573266572</v>
      </c>
      <c r="AG108" s="14" t="s">
        <v>42</v>
      </c>
    </row>
    <row r="109" spans="1:33" x14ac:dyDescent="0.3">
      <c r="A109" s="12" t="s">
        <v>338</v>
      </c>
      <c r="B109" s="13">
        <v>9</v>
      </c>
      <c r="C109" s="13">
        <v>2</v>
      </c>
      <c r="D109" s="12">
        <v>46.2776</v>
      </c>
      <c r="E109" s="14">
        <v>1.0863432918876899E-2</v>
      </c>
      <c r="F109" s="15">
        <f t="shared" si="7"/>
        <v>1.9640329130406049</v>
      </c>
      <c r="G109" s="12">
        <v>5.6378708516936302E-3</v>
      </c>
      <c r="H109" s="16">
        <v>1.9448195937638699</v>
      </c>
      <c r="I109" s="12">
        <v>0.91143605896245405</v>
      </c>
      <c r="J109" s="13" t="s">
        <v>38</v>
      </c>
      <c r="K109" s="13" t="s">
        <v>39</v>
      </c>
      <c r="L109" s="12">
        <v>39660.663399999998</v>
      </c>
      <c r="M109" s="12" t="s">
        <v>339</v>
      </c>
      <c r="N109" s="12" t="s">
        <v>340</v>
      </c>
      <c r="O109" s="12">
        <v>229.26624258332399</v>
      </c>
      <c r="P109" s="12">
        <v>276.28061768450601</v>
      </c>
      <c r="Q109" s="12">
        <v>264.49764517088602</v>
      </c>
      <c r="R109" s="12">
        <f t="shared" si="8"/>
        <v>256.68150181290531</v>
      </c>
      <c r="S109" s="12">
        <f t="shared" si="9"/>
        <v>2.4093945716318905</v>
      </c>
      <c r="T109" s="14">
        <f t="shared" si="10"/>
        <v>9.5302378339894023E-2</v>
      </c>
      <c r="U109" s="13">
        <f t="shared" si="11"/>
        <v>3</v>
      </c>
      <c r="V109" s="13">
        <v>1289</v>
      </c>
      <c r="W109" s="12">
        <v>168.895840440504</v>
      </c>
      <c r="X109" s="12">
        <v>104.619940805788</v>
      </c>
      <c r="Y109" s="12">
        <v>122.430715749054</v>
      </c>
      <c r="Z109" s="12">
        <v>131.98216566511533</v>
      </c>
      <c r="AA109" s="12">
        <v>2.1205152503232143</v>
      </c>
      <c r="AB109" s="14">
        <v>0.25143848179088119</v>
      </c>
      <c r="AC109" s="13">
        <v>3</v>
      </c>
      <c r="AD109" s="13">
        <v>1561</v>
      </c>
      <c r="AE109" s="12">
        <f t="shared" si="12"/>
        <v>0.51418651025860407</v>
      </c>
      <c r="AF109" s="17">
        <f t="shared" si="13"/>
        <v>-0.95963633348728505</v>
      </c>
      <c r="AG109" s="14" t="s">
        <v>42</v>
      </c>
    </row>
    <row r="110" spans="1:33" x14ac:dyDescent="0.3">
      <c r="A110" s="12" t="s">
        <v>341</v>
      </c>
      <c r="B110" s="13">
        <v>10</v>
      </c>
      <c r="C110" s="13">
        <v>3</v>
      </c>
      <c r="D110" s="12">
        <v>70.281899999999993</v>
      </c>
      <c r="E110" s="14">
        <v>7.0238618011697604E-5</v>
      </c>
      <c r="F110" s="15">
        <f t="shared" si="7"/>
        <v>4.1534240420307453</v>
      </c>
      <c r="G110" s="12">
        <v>1.9997333210819399E-4</v>
      </c>
      <c r="H110" s="16">
        <v>1.9387542025264599</v>
      </c>
      <c r="I110" s="12">
        <v>1</v>
      </c>
      <c r="J110" s="13" t="s">
        <v>38</v>
      </c>
      <c r="K110" s="13" t="s">
        <v>39</v>
      </c>
      <c r="L110" s="12">
        <v>74073.315400000007</v>
      </c>
      <c r="M110" s="12" t="s">
        <v>342</v>
      </c>
      <c r="N110" s="12" t="s">
        <v>343</v>
      </c>
      <c r="O110" s="12">
        <v>2591.5127021872199</v>
      </c>
      <c r="P110" s="12">
        <v>2773.0234945836401</v>
      </c>
      <c r="Q110" s="12">
        <v>2883.8783750718399</v>
      </c>
      <c r="R110" s="12">
        <f t="shared" si="8"/>
        <v>2749.4715239475663</v>
      </c>
      <c r="S110" s="12">
        <f t="shared" si="9"/>
        <v>3.4392492260886454</v>
      </c>
      <c r="T110" s="14">
        <f t="shared" si="10"/>
        <v>5.3682653341748467E-2</v>
      </c>
      <c r="U110" s="13">
        <f t="shared" si="11"/>
        <v>3</v>
      </c>
      <c r="V110" s="13">
        <v>289</v>
      </c>
      <c r="W110" s="12">
        <v>1353.02980870443</v>
      </c>
      <c r="X110" s="12">
        <v>1451.37172993167</v>
      </c>
      <c r="Y110" s="12">
        <v>1450.0906301462501</v>
      </c>
      <c r="Z110" s="12">
        <v>1418.1640562607834</v>
      </c>
      <c r="AA110" s="12">
        <v>3.1517264738706854</v>
      </c>
      <c r="AB110" s="14">
        <v>3.977787309719772E-2</v>
      </c>
      <c r="AC110" s="13">
        <v>3</v>
      </c>
      <c r="AD110" s="13">
        <v>468</v>
      </c>
      <c r="AE110" s="12">
        <f t="shared" si="12"/>
        <v>0.51579514241509505</v>
      </c>
      <c r="AF110" s="17">
        <f t="shared" si="13"/>
        <v>-0.95512990851217894</v>
      </c>
      <c r="AG110" s="14" t="s">
        <v>42</v>
      </c>
    </row>
    <row r="111" spans="1:33" x14ac:dyDescent="0.3">
      <c r="A111" s="12" t="s">
        <v>344</v>
      </c>
      <c r="B111" s="13">
        <v>35</v>
      </c>
      <c r="C111" s="13">
        <v>20</v>
      </c>
      <c r="D111" s="12">
        <v>210.03639999999999</v>
      </c>
      <c r="E111" s="14">
        <v>1.3080439160373401E-5</v>
      </c>
      <c r="F111" s="15">
        <f t="shared" si="7"/>
        <v>4.8833776748401059</v>
      </c>
      <c r="G111" s="12">
        <v>1.0649374507292299E-4</v>
      </c>
      <c r="H111" s="16">
        <v>1.9377013690372999</v>
      </c>
      <c r="I111" s="12">
        <v>1</v>
      </c>
      <c r="J111" s="13" t="s">
        <v>38</v>
      </c>
      <c r="K111" s="13" t="s">
        <v>39</v>
      </c>
      <c r="L111" s="12">
        <v>45013.980499999998</v>
      </c>
      <c r="M111" s="12" t="s">
        <v>345</v>
      </c>
      <c r="N111" s="12" t="s">
        <v>346</v>
      </c>
      <c r="O111" s="12">
        <v>25776.4126930936</v>
      </c>
      <c r="P111" s="12">
        <v>25418.4152040714</v>
      </c>
      <c r="Q111" s="12">
        <v>26170.799167357702</v>
      </c>
      <c r="R111" s="12">
        <f t="shared" si="8"/>
        <v>25788.542354840902</v>
      </c>
      <c r="S111" s="12">
        <f t="shared" si="9"/>
        <v>4.4114267952151112</v>
      </c>
      <c r="T111" s="14">
        <f t="shared" si="10"/>
        <v>1.4593248831092453E-2</v>
      </c>
      <c r="U111" s="13">
        <f t="shared" si="11"/>
        <v>3</v>
      </c>
      <c r="V111" s="13">
        <v>24</v>
      </c>
      <c r="W111" s="12">
        <v>12930.790684019001</v>
      </c>
      <c r="X111" s="12">
        <v>13042.240016722701</v>
      </c>
      <c r="Y111" s="12">
        <v>13953.4658692431</v>
      </c>
      <c r="Z111" s="12">
        <v>13308.832189994931</v>
      </c>
      <c r="AA111" s="12">
        <v>4.1241399491116448</v>
      </c>
      <c r="AB111" s="14">
        <v>4.2155718214602171E-2</v>
      </c>
      <c r="AC111" s="13">
        <v>3</v>
      </c>
      <c r="AD111" s="13">
        <v>51</v>
      </c>
      <c r="AE111" s="12">
        <f t="shared" si="12"/>
        <v>0.51607539530037305</v>
      </c>
      <c r="AF111" s="17">
        <f t="shared" si="13"/>
        <v>-0.9543462453626872</v>
      </c>
      <c r="AG111" s="14" t="s">
        <v>42</v>
      </c>
    </row>
    <row r="112" spans="1:33" x14ac:dyDescent="0.3">
      <c r="A112" s="12" t="s">
        <v>347</v>
      </c>
      <c r="B112" s="13">
        <v>9</v>
      </c>
      <c r="C112" s="13">
        <v>5</v>
      </c>
      <c r="D112" s="12">
        <v>56.231000000000002</v>
      </c>
      <c r="E112" s="14">
        <v>8.7848665303313905E-6</v>
      </c>
      <c r="F112" s="15">
        <f t="shared" si="7"/>
        <v>5.0562648324135253</v>
      </c>
      <c r="G112" s="15">
        <v>8.1738918946996103E-5</v>
      </c>
      <c r="H112" s="16">
        <v>1.9328195839860201</v>
      </c>
      <c r="I112" s="12">
        <v>1</v>
      </c>
      <c r="J112" s="13" t="s">
        <v>38</v>
      </c>
      <c r="K112" s="13" t="s">
        <v>39</v>
      </c>
      <c r="L112" s="12">
        <v>53507.681499999999</v>
      </c>
      <c r="M112" s="12" t="s">
        <v>348</v>
      </c>
      <c r="N112" s="12" t="s">
        <v>349</v>
      </c>
      <c r="O112" s="12">
        <v>2532.0445932450898</v>
      </c>
      <c r="P112" s="12">
        <v>2730.75369204352</v>
      </c>
      <c r="Q112" s="12">
        <v>2622.8386744567101</v>
      </c>
      <c r="R112" s="12">
        <f t="shared" si="8"/>
        <v>2628.54565324844</v>
      </c>
      <c r="S112" s="12">
        <f t="shared" si="9"/>
        <v>3.419715524356802</v>
      </c>
      <c r="T112" s="14">
        <f t="shared" si="10"/>
        <v>3.7845035255943765E-2</v>
      </c>
      <c r="U112" s="13">
        <f t="shared" si="11"/>
        <v>3</v>
      </c>
      <c r="V112" s="13">
        <v>310</v>
      </c>
      <c r="W112" s="12">
        <v>1377.9708476532001</v>
      </c>
      <c r="X112" s="12">
        <v>1357.08600394877</v>
      </c>
      <c r="Y112" s="12">
        <v>1344.8050377746499</v>
      </c>
      <c r="Z112" s="12">
        <v>1359.95396312554</v>
      </c>
      <c r="AA112" s="12">
        <v>3.1335242069739326</v>
      </c>
      <c r="AB112" s="14">
        <v>1.2329737147685664E-2</v>
      </c>
      <c r="AC112" s="13">
        <v>3</v>
      </c>
      <c r="AD112" s="13">
        <v>489</v>
      </c>
      <c r="AE112" s="12">
        <f t="shared" si="12"/>
        <v>0.51737886364836994</v>
      </c>
      <c r="AF112" s="17">
        <f t="shared" si="13"/>
        <v>-0.95070697772697854</v>
      </c>
      <c r="AG112" s="14" t="s">
        <v>42</v>
      </c>
    </row>
    <row r="113" spans="1:33" x14ac:dyDescent="0.3">
      <c r="A113" s="12" t="s">
        <v>350</v>
      </c>
      <c r="B113" s="13">
        <v>19</v>
      </c>
      <c r="C113" s="13">
        <v>6</v>
      </c>
      <c r="D113" s="12">
        <v>104.7634</v>
      </c>
      <c r="E113" s="14">
        <v>3.1081481952763799E-3</v>
      </c>
      <c r="F113" s="15">
        <f t="shared" si="7"/>
        <v>2.5074982823883651</v>
      </c>
      <c r="G113" s="12">
        <v>2.1690597433520801E-3</v>
      </c>
      <c r="H113" s="16">
        <v>1.9312506743402</v>
      </c>
      <c r="I113" s="12">
        <v>0.99548609984648395</v>
      </c>
      <c r="J113" s="13" t="s">
        <v>38</v>
      </c>
      <c r="K113" s="13" t="s">
        <v>39</v>
      </c>
      <c r="L113" s="12">
        <v>336383.3774</v>
      </c>
      <c r="M113" s="12" t="s">
        <v>351</v>
      </c>
      <c r="N113" s="12" t="s">
        <v>352</v>
      </c>
      <c r="O113" s="12">
        <v>386.44788252116399</v>
      </c>
      <c r="P113" s="12">
        <v>342.02302850875998</v>
      </c>
      <c r="Q113" s="12">
        <v>302.984841988033</v>
      </c>
      <c r="R113" s="12">
        <f t="shared" si="8"/>
        <v>343.81858433931899</v>
      </c>
      <c r="S113" s="12">
        <f t="shared" si="9"/>
        <v>2.5363293477957112</v>
      </c>
      <c r="T113" s="14">
        <f t="shared" si="10"/>
        <v>0.1214608029147165</v>
      </c>
      <c r="U113" s="13">
        <f t="shared" si="11"/>
        <v>3</v>
      </c>
      <c r="V113" s="13">
        <v>1148</v>
      </c>
      <c r="W113" s="12">
        <v>187.111148855978</v>
      </c>
      <c r="X113" s="12">
        <v>152.37516337657701</v>
      </c>
      <c r="Y113" s="12">
        <v>194.600622582547</v>
      </c>
      <c r="Z113" s="12">
        <v>178.02897827170068</v>
      </c>
      <c r="AA113" s="12">
        <v>2.2504906993829557</v>
      </c>
      <c r="AB113" s="14">
        <v>0.1265537796224861</v>
      </c>
      <c r="AC113" s="13">
        <v>3</v>
      </c>
      <c r="AD113" s="13">
        <v>1446</v>
      </c>
      <c r="AE113" s="12">
        <f t="shared" si="12"/>
        <v>0.51779917194936032</v>
      </c>
      <c r="AF113" s="17">
        <f t="shared" si="13"/>
        <v>-0.94953543676696417</v>
      </c>
      <c r="AG113" s="14" t="s">
        <v>42</v>
      </c>
    </row>
    <row r="114" spans="1:33" x14ac:dyDescent="0.3">
      <c r="A114" s="12" t="s">
        <v>353</v>
      </c>
      <c r="B114" s="13">
        <v>21</v>
      </c>
      <c r="C114" s="13">
        <v>1</v>
      </c>
      <c r="D114" s="12">
        <v>186.17750000000001</v>
      </c>
      <c r="E114" s="14">
        <v>1.39639369791401E-2</v>
      </c>
      <c r="F114" s="15">
        <f t="shared" si="7"/>
        <v>1.8549921198745776</v>
      </c>
      <c r="G114" s="12">
        <v>6.8680099801640198E-3</v>
      </c>
      <c r="H114" s="16">
        <v>1.9179282429211599</v>
      </c>
      <c r="I114" s="12">
        <v>0.87075999593884201</v>
      </c>
      <c r="J114" s="13" t="s">
        <v>38</v>
      </c>
      <c r="K114" s="13" t="s">
        <v>39</v>
      </c>
      <c r="L114" s="12">
        <v>104424.2806</v>
      </c>
      <c r="M114" s="12" t="s">
        <v>354</v>
      </c>
      <c r="N114" s="12" t="s">
        <v>355</v>
      </c>
      <c r="O114" s="12">
        <v>266.18491817281603</v>
      </c>
      <c r="P114" s="12">
        <v>292.35350986412902</v>
      </c>
      <c r="Q114" s="12">
        <v>215.27333155301699</v>
      </c>
      <c r="R114" s="12">
        <f t="shared" si="8"/>
        <v>257.93725319665401</v>
      </c>
      <c r="S114" s="12">
        <f t="shared" si="9"/>
        <v>2.4115140706736065</v>
      </c>
      <c r="T114" s="14">
        <f t="shared" si="10"/>
        <v>0.15196092346351045</v>
      </c>
      <c r="U114" s="13">
        <f t="shared" si="11"/>
        <v>3</v>
      </c>
      <c r="V114" s="13">
        <v>1285</v>
      </c>
      <c r="W114" s="12">
        <v>162.27205671147601</v>
      </c>
      <c r="X114" s="12">
        <v>104.08115576144699</v>
      </c>
      <c r="Y114" s="12">
        <v>137.10909767658799</v>
      </c>
      <c r="Z114" s="12">
        <v>134.48743671650368</v>
      </c>
      <c r="AA114" s="12">
        <v>2.1286817161634399</v>
      </c>
      <c r="AB114" s="14">
        <v>0.21700094483315466</v>
      </c>
      <c r="AC114" s="13">
        <v>3</v>
      </c>
      <c r="AD114" s="13">
        <v>1554</v>
      </c>
      <c r="AE114" s="12">
        <f t="shared" si="12"/>
        <v>0.52139594048467697</v>
      </c>
      <c r="AF114" s="17">
        <f t="shared" si="13"/>
        <v>-0.93954874459046456</v>
      </c>
      <c r="AG114" s="14" t="s">
        <v>42</v>
      </c>
    </row>
    <row r="115" spans="1:33" x14ac:dyDescent="0.3">
      <c r="A115" s="12" t="s">
        <v>356</v>
      </c>
      <c r="B115" s="13">
        <v>9</v>
      </c>
      <c r="C115" s="13">
        <v>2</v>
      </c>
      <c r="D115" s="12">
        <v>38.958500000000001</v>
      </c>
      <c r="E115" s="14">
        <v>1.11112039341476E-2</v>
      </c>
      <c r="F115" s="15">
        <f t="shared" si="7"/>
        <v>1.954238881326551</v>
      </c>
      <c r="G115" s="12">
        <v>5.7435755166825196E-3</v>
      </c>
      <c r="H115" s="16">
        <v>1.91197231460308</v>
      </c>
      <c r="I115" s="12">
        <v>0.90816176154724804</v>
      </c>
      <c r="J115" s="13" t="s">
        <v>38</v>
      </c>
      <c r="K115" s="13" t="s">
        <v>39</v>
      </c>
      <c r="L115" s="12">
        <v>282049.9191</v>
      </c>
      <c r="M115" s="12" t="s">
        <v>357</v>
      </c>
      <c r="N115" s="12" t="s">
        <v>358</v>
      </c>
      <c r="O115" s="12">
        <v>792.19516160550597</v>
      </c>
      <c r="P115" s="12">
        <v>1137.7377393699201</v>
      </c>
      <c r="Q115" s="12">
        <v>845.96409990108896</v>
      </c>
      <c r="R115" s="12">
        <f t="shared" si="8"/>
        <v>925.29900029217163</v>
      </c>
      <c r="S115" s="12">
        <f t="shared" si="9"/>
        <v>2.9662820929490175</v>
      </c>
      <c r="T115" s="14">
        <f t="shared" si="10"/>
        <v>0.20094182788177758</v>
      </c>
      <c r="U115" s="13">
        <f t="shared" si="11"/>
        <v>3</v>
      </c>
      <c r="V115" s="13">
        <v>707</v>
      </c>
      <c r="W115" s="12">
        <v>576.14608737541403</v>
      </c>
      <c r="X115" s="12">
        <v>433.96379873761498</v>
      </c>
      <c r="Y115" s="12">
        <v>441.74011175306799</v>
      </c>
      <c r="Z115" s="12">
        <v>483.94999928869902</v>
      </c>
      <c r="AA115" s="12">
        <v>2.684800493556093</v>
      </c>
      <c r="AB115" s="14">
        <v>0.16517980969671045</v>
      </c>
      <c r="AC115" s="13">
        <v>3</v>
      </c>
      <c r="AD115" s="13">
        <v>960</v>
      </c>
      <c r="AE115" s="12">
        <f t="shared" si="12"/>
        <v>0.52302012553335453</v>
      </c>
      <c r="AF115" s="17">
        <f t="shared" si="13"/>
        <v>-0.93506163321718605</v>
      </c>
      <c r="AG115" s="14" t="s">
        <v>42</v>
      </c>
    </row>
    <row r="116" spans="1:33" x14ac:dyDescent="0.3">
      <c r="A116" s="12" t="s">
        <v>359</v>
      </c>
      <c r="B116" s="13">
        <v>3</v>
      </c>
      <c r="C116" s="13">
        <v>2</v>
      </c>
      <c r="D116" s="12">
        <v>13.4328</v>
      </c>
      <c r="E116" s="14">
        <v>7.7758342195710704E-4</v>
      </c>
      <c r="F116" s="15">
        <f t="shared" si="7"/>
        <v>3.1092530071215165</v>
      </c>
      <c r="G116" s="12">
        <v>8.5839413815623098E-4</v>
      </c>
      <c r="H116" s="16">
        <v>1.9106604138007099</v>
      </c>
      <c r="I116" s="12">
        <v>0.99999534677437796</v>
      </c>
      <c r="J116" s="13" t="s">
        <v>38</v>
      </c>
      <c r="K116" s="13" t="s">
        <v>39</v>
      </c>
      <c r="L116" s="12">
        <v>113336.6925</v>
      </c>
      <c r="M116" s="12" t="s">
        <v>360</v>
      </c>
      <c r="N116" s="12" t="s">
        <v>361</v>
      </c>
      <c r="O116" s="12">
        <v>1029.2958489586499</v>
      </c>
      <c r="P116" s="12">
        <v>989.82815414864206</v>
      </c>
      <c r="Q116" s="12">
        <v>1099.26260742714</v>
      </c>
      <c r="R116" s="12">
        <f t="shared" si="8"/>
        <v>1039.4622035114774</v>
      </c>
      <c r="S116" s="12">
        <f t="shared" si="9"/>
        <v>3.0168087023208492</v>
      </c>
      <c r="T116" s="14">
        <f t="shared" si="10"/>
        <v>5.3317026254526084E-2</v>
      </c>
      <c r="U116" s="13">
        <f t="shared" si="11"/>
        <v>3</v>
      </c>
      <c r="V116" s="13">
        <v>653</v>
      </c>
      <c r="W116" s="12">
        <v>476.98850132436002</v>
      </c>
      <c r="X116" s="12">
        <v>579.53243705599095</v>
      </c>
      <c r="Y116" s="12">
        <v>575.57788358210598</v>
      </c>
      <c r="Z116" s="12">
        <v>544.0329406541523</v>
      </c>
      <c r="AA116" s="12">
        <v>2.7356251965937948</v>
      </c>
      <c r="AB116" s="14">
        <v>0.10678736726398061</v>
      </c>
      <c r="AC116" s="13">
        <v>3</v>
      </c>
      <c r="AD116" s="13">
        <v>898</v>
      </c>
      <c r="AE116" s="12">
        <f t="shared" si="12"/>
        <v>0.52337924247396195</v>
      </c>
      <c r="AF116" s="17">
        <f t="shared" si="13"/>
        <v>-0.93407138749362284</v>
      </c>
      <c r="AG116" s="14" t="s">
        <v>42</v>
      </c>
    </row>
    <row r="117" spans="1:33" x14ac:dyDescent="0.3">
      <c r="A117" s="12" t="s">
        <v>362</v>
      </c>
      <c r="B117" s="13">
        <v>8</v>
      </c>
      <c r="C117" s="13">
        <v>5</v>
      </c>
      <c r="D117" s="12">
        <v>51.146599999999999</v>
      </c>
      <c r="E117" s="14">
        <v>6.89188217184444E-6</v>
      </c>
      <c r="F117" s="15">
        <f t="shared" si="7"/>
        <v>5.1616621561449616</v>
      </c>
      <c r="G117" s="15">
        <v>7.2791242432863404E-5</v>
      </c>
      <c r="H117" s="16">
        <v>1.9106203885353501</v>
      </c>
      <c r="I117" s="12">
        <v>1</v>
      </c>
      <c r="J117" s="13" t="s">
        <v>38</v>
      </c>
      <c r="K117" s="13" t="s">
        <v>39</v>
      </c>
      <c r="L117" s="12">
        <v>48520.565900000001</v>
      </c>
      <c r="M117" s="12" t="s">
        <v>363</v>
      </c>
      <c r="N117" s="12" t="s">
        <v>364</v>
      </c>
      <c r="O117" s="12">
        <v>9277.9710195093994</v>
      </c>
      <c r="P117" s="12">
        <v>8824.3692099160507</v>
      </c>
      <c r="Q117" s="12">
        <v>8774.3246508176508</v>
      </c>
      <c r="R117" s="12">
        <f t="shared" si="8"/>
        <v>8958.8882934143676</v>
      </c>
      <c r="S117" s="12">
        <f t="shared" si="9"/>
        <v>3.9522541214935791</v>
      </c>
      <c r="T117" s="14">
        <f t="shared" si="10"/>
        <v>3.0970843728500647E-2</v>
      </c>
      <c r="U117" s="13">
        <f t="shared" si="11"/>
        <v>3</v>
      </c>
      <c r="V117" s="13">
        <v>94</v>
      </c>
      <c r="W117" s="12">
        <v>4588.8505706407996</v>
      </c>
      <c r="X117" s="12">
        <v>4701.3653121732996</v>
      </c>
      <c r="Y117" s="12">
        <v>4776.7673031270597</v>
      </c>
      <c r="Z117" s="12">
        <v>4688.9943953137199</v>
      </c>
      <c r="AA117" s="12">
        <v>3.6710797136333304</v>
      </c>
      <c r="AB117" s="14">
        <v>2.0167905210451389E-2</v>
      </c>
      <c r="AC117" s="13">
        <v>3</v>
      </c>
      <c r="AD117" s="13">
        <v>157</v>
      </c>
      <c r="AE117" s="12">
        <f t="shared" si="12"/>
        <v>0.52339020665773628</v>
      </c>
      <c r="AF117" s="17">
        <f t="shared" si="13"/>
        <v>-0.93404116503427925</v>
      </c>
      <c r="AG117" s="14" t="s">
        <v>42</v>
      </c>
    </row>
    <row r="118" spans="1:33" x14ac:dyDescent="0.3">
      <c r="A118" s="12" t="s">
        <v>365</v>
      </c>
      <c r="B118" s="13">
        <v>12</v>
      </c>
      <c r="C118" s="13">
        <v>4</v>
      </c>
      <c r="D118" s="12">
        <v>82.633799999999994</v>
      </c>
      <c r="E118" s="14">
        <v>2.7849617483255398E-5</v>
      </c>
      <c r="F118" s="15">
        <f t="shared" si="7"/>
        <v>4.5551807655190597</v>
      </c>
      <c r="G118" s="12">
        <v>1.2509587645481699E-4</v>
      </c>
      <c r="H118" s="16">
        <v>1.9024514206513401</v>
      </c>
      <c r="I118" s="12">
        <v>1</v>
      </c>
      <c r="J118" s="13" t="s">
        <v>38</v>
      </c>
      <c r="K118" s="13" t="s">
        <v>39</v>
      </c>
      <c r="L118" s="12">
        <v>41021.250099999997</v>
      </c>
      <c r="M118" s="12" t="s">
        <v>366</v>
      </c>
      <c r="N118" s="12" t="s">
        <v>367</v>
      </c>
      <c r="O118" s="12">
        <v>3310.99233873297</v>
      </c>
      <c r="P118" s="12">
        <v>3206.55051051286</v>
      </c>
      <c r="Q118" s="12">
        <v>3231.4294889340099</v>
      </c>
      <c r="R118" s="12">
        <f t="shared" si="8"/>
        <v>3249.6574460599463</v>
      </c>
      <c r="S118" s="12">
        <f t="shared" si="9"/>
        <v>3.5118375834014275</v>
      </c>
      <c r="T118" s="14">
        <f t="shared" si="10"/>
        <v>1.6787837748465064E-2</v>
      </c>
      <c r="U118" s="13">
        <f t="shared" si="11"/>
        <v>3</v>
      </c>
      <c r="V118" s="13">
        <v>250</v>
      </c>
      <c r="W118" s="12">
        <v>1658.03586079096</v>
      </c>
      <c r="X118" s="12">
        <v>1659.9090620883301</v>
      </c>
      <c r="Y118" s="12">
        <v>1806.48150523002</v>
      </c>
      <c r="Z118" s="12">
        <v>1708.1421427031034</v>
      </c>
      <c r="AA118" s="12">
        <v>3.2325240075842685</v>
      </c>
      <c r="AB118" s="14">
        <v>4.9860918489963144E-2</v>
      </c>
      <c r="AC118" s="13">
        <v>3</v>
      </c>
      <c r="AD118" s="13">
        <v>408</v>
      </c>
      <c r="AE118" s="12">
        <f t="shared" si="12"/>
        <v>0.52563760059514697</v>
      </c>
      <c r="AF118" s="17">
        <f t="shared" si="13"/>
        <v>-0.92785961479047219</v>
      </c>
      <c r="AG118" s="14" t="s">
        <v>42</v>
      </c>
    </row>
    <row r="119" spans="1:33" x14ac:dyDescent="0.3">
      <c r="A119" s="12" t="s">
        <v>368</v>
      </c>
      <c r="B119" s="13">
        <v>3</v>
      </c>
      <c r="C119" s="13">
        <v>1</v>
      </c>
      <c r="D119" s="12">
        <v>18.314800000000002</v>
      </c>
      <c r="E119" s="14">
        <v>9.8839992770305397E-4</v>
      </c>
      <c r="F119" s="15">
        <f t="shared" si="7"/>
        <v>3.0050672950366173</v>
      </c>
      <c r="G119" s="12">
        <v>9.9820615370880997E-4</v>
      </c>
      <c r="H119" s="16">
        <v>1.8925071448408799</v>
      </c>
      <c r="I119" s="12">
        <v>0.99997728710145894</v>
      </c>
      <c r="J119" s="13" t="s">
        <v>38</v>
      </c>
      <c r="K119" s="13" t="s">
        <v>39</v>
      </c>
      <c r="L119" s="12">
        <v>70259.2016</v>
      </c>
      <c r="M119" s="12" t="s">
        <v>369</v>
      </c>
      <c r="N119" s="12" t="s">
        <v>370</v>
      </c>
      <c r="O119" s="12">
        <v>1343.1985553791401</v>
      </c>
      <c r="P119" s="12">
        <v>1449.03678078296</v>
      </c>
      <c r="Q119" s="12">
        <v>1440.6839094560801</v>
      </c>
      <c r="R119" s="12">
        <f t="shared" si="8"/>
        <v>1410.9730818727267</v>
      </c>
      <c r="S119" s="12">
        <f t="shared" si="9"/>
        <v>3.1495187284916617</v>
      </c>
      <c r="T119" s="14">
        <f t="shared" si="10"/>
        <v>4.1703745503889562E-2</v>
      </c>
      <c r="U119" s="13">
        <f t="shared" si="11"/>
        <v>3</v>
      </c>
      <c r="V119" s="13">
        <v>534</v>
      </c>
      <c r="W119" s="12">
        <v>785.92682513844898</v>
      </c>
      <c r="X119" s="12">
        <v>645.19712365846794</v>
      </c>
      <c r="Y119" s="12">
        <v>805.54884641944795</v>
      </c>
      <c r="Z119" s="12">
        <v>745.55759840545488</v>
      </c>
      <c r="AA119" s="12">
        <v>2.8724812007110394</v>
      </c>
      <c r="AB119" s="14">
        <v>0.11731716750440555</v>
      </c>
      <c r="AC119" s="13">
        <v>3</v>
      </c>
      <c r="AD119" s="13">
        <v>748</v>
      </c>
      <c r="AE119" s="12">
        <f t="shared" si="12"/>
        <v>0.5283995903138754</v>
      </c>
      <c r="AF119" s="17">
        <f t="shared" si="13"/>
        <v>-0.9202987468725865</v>
      </c>
      <c r="AG119" s="14" t="s">
        <v>42</v>
      </c>
    </row>
    <row r="120" spans="1:33" x14ac:dyDescent="0.3">
      <c r="A120" s="12" t="s">
        <v>371</v>
      </c>
      <c r="B120" s="13">
        <v>8</v>
      </c>
      <c r="C120" s="13">
        <v>3</v>
      </c>
      <c r="D120" s="12">
        <v>35.4771</v>
      </c>
      <c r="E120" s="14">
        <v>1.53703519858772E-3</v>
      </c>
      <c r="F120" s="15">
        <f t="shared" si="7"/>
        <v>2.8133161869066421</v>
      </c>
      <c r="G120" s="12">
        <v>1.3347942025464399E-3</v>
      </c>
      <c r="H120" s="16">
        <v>1.8826365634215501</v>
      </c>
      <c r="I120" s="12">
        <v>0.99974057578788</v>
      </c>
      <c r="J120" s="13" t="s">
        <v>38</v>
      </c>
      <c r="K120" s="13" t="s">
        <v>39</v>
      </c>
      <c r="L120" s="12">
        <v>239759.82889999999</v>
      </c>
      <c r="M120" s="12" t="s">
        <v>372</v>
      </c>
      <c r="N120" s="12" t="s">
        <v>373</v>
      </c>
      <c r="O120" s="12">
        <v>317.703231858712</v>
      </c>
      <c r="P120" s="12">
        <v>297.05388043382601</v>
      </c>
      <c r="Q120" s="12">
        <v>330.772458445072</v>
      </c>
      <c r="R120" s="12">
        <f t="shared" si="8"/>
        <v>315.17652357920338</v>
      </c>
      <c r="S120" s="12">
        <f t="shared" si="9"/>
        <v>2.4985538609123208</v>
      </c>
      <c r="T120" s="14">
        <f t="shared" si="10"/>
        <v>5.3940250013809699E-2</v>
      </c>
      <c r="U120" s="13">
        <f t="shared" si="11"/>
        <v>3</v>
      </c>
      <c r="V120" s="13">
        <v>1200</v>
      </c>
      <c r="W120" s="12">
        <v>178.01449902408001</v>
      </c>
      <c r="X120" s="12">
        <v>142.83486033769501</v>
      </c>
      <c r="Y120" s="12">
        <v>181.387550888806</v>
      </c>
      <c r="Z120" s="12">
        <v>167.41230341686034</v>
      </c>
      <c r="AA120" s="12">
        <v>2.223787371875293</v>
      </c>
      <c r="AB120" s="14">
        <v>0.12753783533679108</v>
      </c>
      <c r="AC120" s="13">
        <v>3</v>
      </c>
      <c r="AD120" s="13">
        <v>1465</v>
      </c>
      <c r="AE120" s="12">
        <f t="shared" si="12"/>
        <v>0.53116996632774227</v>
      </c>
      <c r="AF120" s="17">
        <f t="shared" si="13"/>
        <v>-0.91275451946566422</v>
      </c>
      <c r="AG120" s="14" t="s">
        <v>42</v>
      </c>
    </row>
    <row r="121" spans="1:33" x14ac:dyDescent="0.3">
      <c r="A121" s="12" t="s">
        <v>374</v>
      </c>
      <c r="B121" s="13">
        <v>2</v>
      </c>
      <c r="C121" s="13">
        <v>1</v>
      </c>
      <c r="D121" s="12">
        <v>9.6378000000000004</v>
      </c>
      <c r="E121" s="14">
        <v>1.4333100954688801E-4</v>
      </c>
      <c r="F121" s="15">
        <f t="shared" si="7"/>
        <v>3.8436598401806199</v>
      </c>
      <c r="G121" s="12">
        <v>2.8797279249967E-4</v>
      </c>
      <c r="H121" s="16">
        <v>1.8701229344293799</v>
      </c>
      <c r="I121" s="12">
        <v>0.999999999999998</v>
      </c>
      <c r="J121" s="13" t="s">
        <v>38</v>
      </c>
      <c r="K121" s="13" t="s">
        <v>39</v>
      </c>
      <c r="L121" s="12">
        <v>80974.330900000001</v>
      </c>
      <c r="M121" s="12" t="s">
        <v>375</v>
      </c>
      <c r="N121" s="12" t="s">
        <v>376</v>
      </c>
      <c r="O121" s="12">
        <v>1489.3718372743101</v>
      </c>
      <c r="P121" s="12">
        <v>1326.17897743868</v>
      </c>
      <c r="Q121" s="12">
        <v>1513.7329207543801</v>
      </c>
      <c r="R121" s="12">
        <f t="shared" si="8"/>
        <v>1443.0945784891235</v>
      </c>
      <c r="S121" s="12">
        <f t="shared" si="9"/>
        <v>3.1592947951059034</v>
      </c>
      <c r="T121" s="14">
        <f t="shared" si="10"/>
        <v>7.0668898909608327E-2</v>
      </c>
      <c r="U121" s="13">
        <f t="shared" si="11"/>
        <v>3</v>
      </c>
      <c r="V121" s="13">
        <v>527</v>
      </c>
      <c r="W121" s="12">
        <v>759.189166444482</v>
      </c>
      <c r="X121" s="12">
        <v>793.72038407356399</v>
      </c>
      <c r="Y121" s="12">
        <v>762.06325461914105</v>
      </c>
      <c r="Z121" s="12">
        <v>771.65760171239572</v>
      </c>
      <c r="AA121" s="12">
        <v>2.8874246388424187</v>
      </c>
      <c r="AB121" s="14">
        <v>2.483082424595974E-2</v>
      </c>
      <c r="AC121" s="13">
        <v>3</v>
      </c>
      <c r="AD121" s="13">
        <v>736</v>
      </c>
      <c r="AE121" s="12">
        <f t="shared" si="12"/>
        <v>0.53472420533954046</v>
      </c>
      <c r="AF121" s="17">
        <f t="shared" si="13"/>
        <v>-0.9031331102530864</v>
      </c>
      <c r="AG121" s="14" t="s">
        <v>42</v>
      </c>
    </row>
    <row r="122" spans="1:33" x14ac:dyDescent="0.3">
      <c r="A122" s="12" t="s">
        <v>377</v>
      </c>
      <c r="B122" s="13">
        <v>7</v>
      </c>
      <c r="C122" s="13">
        <v>1</v>
      </c>
      <c r="D122" s="12">
        <v>32.638500000000001</v>
      </c>
      <c r="E122" s="14">
        <v>1.1343834476997799E-3</v>
      </c>
      <c r="F122" s="15">
        <f t="shared" si="7"/>
        <v>2.9452401191013244</v>
      </c>
      <c r="G122" s="12">
        <v>1.0918848991462501E-3</v>
      </c>
      <c r="H122" s="16">
        <v>1.87010714067394</v>
      </c>
      <c r="I122" s="12">
        <v>0.99994828843624195</v>
      </c>
      <c r="J122" s="13" t="s">
        <v>38</v>
      </c>
      <c r="K122" s="13" t="s">
        <v>39</v>
      </c>
      <c r="L122" s="12">
        <v>91120.259000000005</v>
      </c>
      <c r="M122" s="12" t="s">
        <v>378</v>
      </c>
      <c r="N122" s="12" t="s">
        <v>379</v>
      </c>
      <c r="O122" s="12">
        <v>1121.7965166929901</v>
      </c>
      <c r="P122" s="12">
        <v>1323.1652507092001</v>
      </c>
      <c r="Q122" s="12">
        <v>1327.09532469037</v>
      </c>
      <c r="R122" s="12">
        <f t="shared" si="8"/>
        <v>1257.3523640308533</v>
      </c>
      <c r="S122" s="12">
        <f t="shared" si="9"/>
        <v>3.0994570026736019</v>
      </c>
      <c r="T122" s="14">
        <f t="shared" si="10"/>
        <v>9.3379752342966721E-2</v>
      </c>
      <c r="U122" s="13">
        <f t="shared" si="11"/>
        <v>3</v>
      </c>
      <c r="V122" s="13">
        <v>582</v>
      </c>
      <c r="W122" s="12">
        <v>718.43618408570501</v>
      </c>
      <c r="X122" s="12">
        <v>607.74462864235295</v>
      </c>
      <c r="Y122" s="12">
        <v>690.84645274359104</v>
      </c>
      <c r="Z122" s="12">
        <v>672.342421823883</v>
      </c>
      <c r="AA122" s="12">
        <v>2.8275905141742386</v>
      </c>
      <c r="AB122" s="14">
        <v>8.5698959789218376E-2</v>
      </c>
      <c r="AC122" s="13">
        <v>3</v>
      </c>
      <c r="AD122" s="13">
        <v>792</v>
      </c>
      <c r="AE122" s="12">
        <f t="shared" si="12"/>
        <v>0.53472872128578974</v>
      </c>
      <c r="AF122" s="17">
        <f t="shared" si="13"/>
        <v>-0.90312092620440776</v>
      </c>
      <c r="AG122" s="14" t="s">
        <v>42</v>
      </c>
    </row>
    <row r="123" spans="1:33" x14ac:dyDescent="0.3">
      <c r="A123" s="12" t="s">
        <v>380</v>
      </c>
      <c r="B123" s="13">
        <v>4</v>
      </c>
      <c r="C123" s="13">
        <v>2</v>
      </c>
      <c r="D123" s="12">
        <v>24.910499999999999</v>
      </c>
      <c r="E123" s="14">
        <v>5.46917279279302E-3</v>
      </c>
      <c r="F123" s="15">
        <f t="shared" si="7"/>
        <v>2.2620783553287702</v>
      </c>
      <c r="G123" s="12">
        <v>3.3499936076744198E-3</v>
      </c>
      <c r="H123" s="16">
        <v>1.8690044682400899</v>
      </c>
      <c r="I123" s="12">
        <v>0.97745935661902095</v>
      </c>
      <c r="J123" s="13" t="s">
        <v>38</v>
      </c>
      <c r="K123" s="13" t="s">
        <v>39</v>
      </c>
      <c r="L123" s="12">
        <v>40763.822200000002</v>
      </c>
      <c r="M123" s="12" t="s">
        <v>381</v>
      </c>
      <c r="N123" s="12" t="s">
        <v>382</v>
      </c>
      <c r="O123" s="12">
        <v>1209.488321003</v>
      </c>
      <c r="P123" s="12">
        <v>909.57987499999695</v>
      </c>
      <c r="Q123" s="12">
        <v>841.27426213244496</v>
      </c>
      <c r="R123" s="12">
        <f t="shared" si="8"/>
        <v>986.78081937848071</v>
      </c>
      <c r="S123" s="12">
        <f t="shared" si="9"/>
        <v>2.9942206992702292</v>
      </c>
      <c r="T123" s="14">
        <f t="shared" si="10"/>
        <v>0.19849478268573423</v>
      </c>
      <c r="U123" s="13">
        <f t="shared" si="11"/>
        <v>3</v>
      </c>
      <c r="V123" s="13">
        <v>673</v>
      </c>
      <c r="W123" s="12">
        <v>505.91486800274299</v>
      </c>
      <c r="X123" s="12">
        <v>539.01398217990197</v>
      </c>
      <c r="Y123" s="12">
        <v>538.98521125509603</v>
      </c>
      <c r="Z123" s="12">
        <v>527.97135381258033</v>
      </c>
      <c r="AA123" s="12">
        <v>2.7226103596197575</v>
      </c>
      <c r="AB123" s="14">
        <v>3.6179012949268119E-2</v>
      </c>
      <c r="AC123" s="13">
        <v>3</v>
      </c>
      <c r="AD123" s="13">
        <v>914</v>
      </c>
      <c r="AE123" s="12">
        <f t="shared" si="12"/>
        <v>0.53504419972929818</v>
      </c>
      <c r="AF123" s="17">
        <f t="shared" si="13"/>
        <v>-0.90227001814680019</v>
      </c>
      <c r="AG123" s="14" t="s">
        <v>42</v>
      </c>
    </row>
    <row r="124" spans="1:33" x14ac:dyDescent="0.3">
      <c r="A124" s="12" t="s">
        <v>383</v>
      </c>
      <c r="B124" s="13">
        <v>11</v>
      </c>
      <c r="C124" s="13">
        <v>9</v>
      </c>
      <c r="D124" s="12">
        <v>61.824800000000003</v>
      </c>
      <c r="E124" s="14">
        <v>1.9900267467232199E-5</v>
      </c>
      <c r="F124" s="15">
        <f t="shared" si="7"/>
        <v>4.7011410864665537</v>
      </c>
      <c r="G124" s="12">
        <v>1.1109739759242101E-4</v>
      </c>
      <c r="H124" s="16">
        <v>1.8511855058704301</v>
      </c>
      <c r="I124" s="12">
        <v>1</v>
      </c>
      <c r="J124" s="13" t="s">
        <v>38</v>
      </c>
      <c r="K124" s="13" t="s">
        <v>39</v>
      </c>
      <c r="L124" s="12">
        <v>60394.970600000001</v>
      </c>
      <c r="M124" s="12" t="s">
        <v>384</v>
      </c>
      <c r="N124" s="12" t="s">
        <v>385</v>
      </c>
      <c r="O124" s="12">
        <v>3301.8128448167899</v>
      </c>
      <c r="P124" s="12">
        <v>3249.7219018456299</v>
      </c>
      <c r="Q124" s="12">
        <v>3136.66330873364</v>
      </c>
      <c r="R124" s="12">
        <f t="shared" si="8"/>
        <v>3229.3993517986869</v>
      </c>
      <c r="S124" s="12">
        <f t="shared" si="9"/>
        <v>3.5091217537685973</v>
      </c>
      <c r="T124" s="14">
        <f t="shared" si="10"/>
        <v>2.6144037503214233E-2</v>
      </c>
      <c r="U124" s="13">
        <f t="shared" si="11"/>
        <v>3</v>
      </c>
      <c r="V124" s="13">
        <v>251</v>
      </c>
      <c r="W124" s="12">
        <v>1774.7171608731601</v>
      </c>
      <c r="X124" s="12">
        <v>1670.4398167130701</v>
      </c>
      <c r="Y124" s="12">
        <v>1788.35312967914</v>
      </c>
      <c r="Z124" s="12">
        <v>1744.5033690884566</v>
      </c>
      <c r="AA124" s="12">
        <v>3.241671812520222</v>
      </c>
      <c r="AB124" s="14">
        <v>3.6974572041144932E-2</v>
      </c>
      <c r="AC124" s="13">
        <v>3</v>
      </c>
      <c r="AD124" s="13">
        <v>395</v>
      </c>
      <c r="AE124" s="12">
        <f t="shared" si="12"/>
        <v>0.54019437643003676</v>
      </c>
      <c r="AF124" s="17">
        <f t="shared" si="13"/>
        <v>-0.88844947380895278</v>
      </c>
      <c r="AG124" s="14" t="s">
        <v>42</v>
      </c>
    </row>
    <row r="125" spans="1:33" x14ac:dyDescent="0.3">
      <c r="A125" s="12" t="s">
        <v>386</v>
      </c>
      <c r="B125" s="13">
        <v>2</v>
      </c>
      <c r="C125" s="13">
        <v>2</v>
      </c>
      <c r="D125" s="12">
        <v>14.473699999999999</v>
      </c>
      <c r="E125" s="14">
        <v>2.0281363257301801E-4</v>
      </c>
      <c r="F125" s="15">
        <f t="shared" si="7"/>
        <v>3.6929028562802704</v>
      </c>
      <c r="G125" s="12">
        <v>3.6267444399160699E-4</v>
      </c>
      <c r="H125" s="16">
        <v>1.84445752302143</v>
      </c>
      <c r="I125" s="12">
        <v>0.99999999999743605</v>
      </c>
      <c r="J125" s="13" t="s">
        <v>38</v>
      </c>
      <c r="K125" s="13" t="s">
        <v>39</v>
      </c>
      <c r="L125" s="12">
        <v>109935.7185</v>
      </c>
      <c r="M125" s="12" t="s">
        <v>387</v>
      </c>
      <c r="N125" s="12" t="s">
        <v>388</v>
      </c>
      <c r="O125" s="12">
        <v>568.11042253200696</v>
      </c>
      <c r="P125" s="12">
        <v>515.31671024311299</v>
      </c>
      <c r="Q125" s="12">
        <v>506.59418892430398</v>
      </c>
      <c r="R125" s="12">
        <f t="shared" si="8"/>
        <v>530.00710723314126</v>
      </c>
      <c r="S125" s="12">
        <f t="shared" si="9"/>
        <v>2.7242816933959575</v>
      </c>
      <c r="T125" s="14">
        <f t="shared" si="10"/>
        <v>6.2801791379714131E-2</v>
      </c>
      <c r="U125" s="13">
        <f t="shared" si="11"/>
        <v>3</v>
      </c>
      <c r="V125" s="13">
        <v>969</v>
      </c>
      <c r="W125" s="12">
        <v>298.38483551652399</v>
      </c>
      <c r="X125" s="12">
        <v>293.5046258008</v>
      </c>
      <c r="Y125" s="12">
        <v>270.164178765852</v>
      </c>
      <c r="Z125" s="12">
        <v>287.35121336105868</v>
      </c>
      <c r="AA125" s="12">
        <v>2.4584130353131122</v>
      </c>
      <c r="AB125" s="14">
        <v>5.2490100924796633E-2</v>
      </c>
      <c r="AC125" s="13">
        <v>3</v>
      </c>
      <c r="AD125" s="13">
        <v>1219</v>
      </c>
      <c r="AE125" s="12">
        <f t="shared" si="12"/>
        <v>0.54216483031926155</v>
      </c>
      <c r="AF125" s="17">
        <f t="shared" si="13"/>
        <v>-0.88319656483540632</v>
      </c>
      <c r="AG125" s="14" t="s">
        <v>42</v>
      </c>
    </row>
    <row r="126" spans="1:33" x14ac:dyDescent="0.3">
      <c r="A126" s="12" t="s">
        <v>389</v>
      </c>
      <c r="B126" s="13">
        <v>6</v>
      </c>
      <c r="C126" s="13">
        <v>3</v>
      </c>
      <c r="D126" s="12">
        <v>34.389000000000003</v>
      </c>
      <c r="E126" s="14">
        <v>3.1317892730931002E-4</v>
      </c>
      <c r="F126" s="15">
        <f t="shared" si="7"/>
        <v>3.5042074677544934</v>
      </c>
      <c r="G126" s="12">
        <v>4.9349625786353896E-4</v>
      </c>
      <c r="H126" s="16">
        <v>1.8433032988314699</v>
      </c>
      <c r="I126" s="12">
        <v>0.99999999880142398</v>
      </c>
      <c r="J126" s="13" t="s">
        <v>38</v>
      </c>
      <c r="K126" s="13" t="s">
        <v>39</v>
      </c>
      <c r="L126" s="12">
        <v>59057.513099999996</v>
      </c>
      <c r="M126" s="12" t="s">
        <v>390</v>
      </c>
      <c r="N126" s="12" t="s">
        <v>391</v>
      </c>
      <c r="O126" s="12">
        <v>749.79896991589601</v>
      </c>
      <c r="P126" s="12">
        <v>894.63231283852201</v>
      </c>
      <c r="Q126" s="12">
        <v>809.74128335250896</v>
      </c>
      <c r="R126" s="12">
        <f t="shared" si="8"/>
        <v>818.05752203564236</v>
      </c>
      <c r="S126" s="12">
        <f t="shared" si="9"/>
        <v>2.9127838423319035</v>
      </c>
      <c r="T126" s="14">
        <f t="shared" si="10"/>
        <v>8.895942295355011E-2</v>
      </c>
      <c r="U126" s="13">
        <f t="shared" si="11"/>
        <v>3</v>
      </c>
      <c r="V126" s="13">
        <v>761</v>
      </c>
      <c r="W126" s="12">
        <v>448.19028370701602</v>
      </c>
      <c r="X126" s="12">
        <v>433.66996291011202</v>
      </c>
      <c r="Y126" s="12">
        <v>449.53896894479601</v>
      </c>
      <c r="Z126" s="12">
        <v>443.79973852064131</v>
      </c>
      <c r="AA126" s="12">
        <v>2.6471870420170438</v>
      </c>
      <c r="AB126" s="14">
        <v>1.9825434837388044E-2</v>
      </c>
      <c r="AC126" s="13">
        <v>3</v>
      </c>
      <c r="AD126" s="13">
        <v>1012</v>
      </c>
      <c r="AE126" s="12">
        <f t="shared" si="12"/>
        <v>0.54250431854265768</v>
      </c>
      <c r="AF126" s="17">
        <f t="shared" si="13"/>
        <v>-0.88229347287811999</v>
      </c>
      <c r="AG126" s="14" t="s">
        <v>42</v>
      </c>
    </row>
    <row r="127" spans="1:33" x14ac:dyDescent="0.3">
      <c r="A127" s="12" t="s">
        <v>392</v>
      </c>
      <c r="B127" s="13">
        <v>5</v>
      </c>
      <c r="C127" s="13">
        <v>2</v>
      </c>
      <c r="D127" s="12">
        <v>34.040399999999998</v>
      </c>
      <c r="E127" s="14">
        <v>2.6089067515899802E-3</v>
      </c>
      <c r="F127" s="15">
        <f t="shared" si="7"/>
        <v>2.5835414433197266</v>
      </c>
      <c r="G127" s="12">
        <v>1.9456749256357799E-3</v>
      </c>
      <c r="H127" s="16">
        <v>1.84056778723957</v>
      </c>
      <c r="I127" s="12">
        <v>0.99754879610699598</v>
      </c>
      <c r="J127" s="13" t="s">
        <v>38</v>
      </c>
      <c r="K127" s="13" t="s">
        <v>39</v>
      </c>
      <c r="L127" s="12">
        <v>38072.457799999996</v>
      </c>
      <c r="M127" s="12" t="s">
        <v>393</v>
      </c>
      <c r="N127" s="12" t="s">
        <v>394</v>
      </c>
      <c r="O127" s="12">
        <v>461.48140936248501</v>
      </c>
      <c r="P127" s="12">
        <v>597.72382803616597</v>
      </c>
      <c r="Q127" s="12">
        <v>574.56367172862997</v>
      </c>
      <c r="R127" s="12">
        <f t="shared" si="8"/>
        <v>544.58963637576028</v>
      </c>
      <c r="S127" s="12">
        <f t="shared" si="9"/>
        <v>2.7360693723920368</v>
      </c>
      <c r="T127" s="14">
        <f t="shared" si="10"/>
        <v>0.13386126922036243</v>
      </c>
      <c r="U127" s="13">
        <f t="shared" si="11"/>
        <v>3</v>
      </c>
      <c r="V127" s="13">
        <v>955</v>
      </c>
      <c r="W127" s="12">
        <v>289.277914769039</v>
      </c>
      <c r="X127" s="12">
        <v>278.28204892876101</v>
      </c>
      <c r="Y127" s="12">
        <v>320.08401250019699</v>
      </c>
      <c r="Z127" s="12">
        <v>295.8813253993323</v>
      </c>
      <c r="AA127" s="12">
        <v>2.4711175554547964</v>
      </c>
      <c r="AB127" s="14">
        <v>7.3236164761606923E-2</v>
      </c>
      <c r="AC127" s="13">
        <v>3</v>
      </c>
      <c r="AD127" s="13">
        <v>1197</v>
      </c>
      <c r="AE127" s="12">
        <f t="shared" si="12"/>
        <v>0.54331060607105963</v>
      </c>
      <c r="AF127" s="17">
        <f t="shared" si="13"/>
        <v>-0.88015088447527245</v>
      </c>
      <c r="AG127" s="14" t="s">
        <v>42</v>
      </c>
    </row>
    <row r="128" spans="1:33" x14ac:dyDescent="0.3">
      <c r="A128" s="12" t="s">
        <v>395</v>
      </c>
      <c r="B128" s="13">
        <v>23</v>
      </c>
      <c r="C128" s="13">
        <v>20</v>
      </c>
      <c r="D128" s="12">
        <v>146.36330000000001</v>
      </c>
      <c r="E128" s="14">
        <v>2.83882442808858E-4</v>
      </c>
      <c r="F128" s="15">
        <f t="shared" si="7"/>
        <v>3.5468614663223854</v>
      </c>
      <c r="G128" s="12">
        <v>4.5466520531227899E-4</v>
      </c>
      <c r="H128" s="16">
        <v>1.8375400950301599</v>
      </c>
      <c r="I128" s="12">
        <v>0.99999999963781305</v>
      </c>
      <c r="J128" s="13" t="s">
        <v>38</v>
      </c>
      <c r="K128" s="13" t="s">
        <v>39</v>
      </c>
      <c r="L128" s="12">
        <v>25149.074700000001</v>
      </c>
      <c r="M128" s="12" t="s">
        <v>396</v>
      </c>
      <c r="N128" s="12" t="s">
        <v>397</v>
      </c>
      <c r="O128" s="12">
        <v>10967.128189347601</v>
      </c>
      <c r="P128" s="12">
        <v>12140.245032275199</v>
      </c>
      <c r="Q128" s="12">
        <v>12989.0219262926</v>
      </c>
      <c r="R128" s="12">
        <f t="shared" si="8"/>
        <v>12032.131715971802</v>
      </c>
      <c r="S128" s="12">
        <f t="shared" si="9"/>
        <v>4.080342577503437</v>
      </c>
      <c r="T128" s="14">
        <f t="shared" si="10"/>
        <v>8.4380170988074404E-2</v>
      </c>
      <c r="U128" s="13">
        <f t="shared" si="11"/>
        <v>3</v>
      </c>
      <c r="V128" s="13">
        <v>75</v>
      </c>
      <c r="W128" s="12">
        <v>6413.5925330858099</v>
      </c>
      <c r="X128" s="12">
        <v>6524.0837869183097</v>
      </c>
      <c r="Y128" s="12">
        <v>6706.1917215925696</v>
      </c>
      <c r="Z128" s="12">
        <v>6547.9560138655625</v>
      </c>
      <c r="AA128" s="12">
        <v>3.816105753360608</v>
      </c>
      <c r="AB128" s="14">
        <v>2.2564769381399521E-2</v>
      </c>
      <c r="AC128" s="13">
        <v>3</v>
      </c>
      <c r="AD128" s="13">
        <v>111</v>
      </c>
      <c r="AE128" s="12">
        <f t="shared" si="12"/>
        <v>0.5442058122729504</v>
      </c>
      <c r="AF128" s="17">
        <f t="shared" si="13"/>
        <v>-0.87777572982387453</v>
      </c>
      <c r="AG128" s="14" t="s">
        <v>42</v>
      </c>
    </row>
    <row r="129" spans="1:33" x14ac:dyDescent="0.3">
      <c r="A129" s="12" t="s">
        <v>398</v>
      </c>
      <c r="B129" s="13">
        <v>2</v>
      </c>
      <c r="C129" s="13">
        <v>1</v>
      </c>
      <c r="D129" s="12">
        <v>8.1646000000000001</v>
      </c>
      <c r="E129" s="14">
        <v>9.0368092254818899E-3</v>
      </c>
      <c r="F129" s="15">
        <f t="shared" si="7"/>
        <v>2.0439848859383156</v>
      </c>
      <c r="G129" s="12">
        <v>4.8178597329171799E-3</v>
      </c>
      <c r="H129" s="16">
        <v>1.83379362381064</v>
      </c>
      <c r="I129" s="12">
        <v>0.93537744548871704</v>
      </c>
      <c r="J129" s="13" t="s">
        <v>38</v>
      </c>
      <c r="K129" s="13" t="s">
        <v>39</v>
      </c>
      <c r="L129" s="12">
        <v>80390.258100000006</v>
      </c>
      <c r="M129" s="12" t="s">
        <v>399</v>
      </c>
      <c r="N129" s="12" t="s">
        <v>400</v>
      </c>
      <c r="O129" s="12">
        <v>606.13939360147299</v>
      </c>
      <c r="P129" s="12">
        <v>635.74735497856705</v>
      </c>
      <c r="Q129" s="12">
        <v>670.432048131638</v>
      </c>
      <c r="R129" s="12">
        <f t="shared" si="8"/>
        <v>637.43959890389272</v>
      </c>
      <c r="S129" s="12">
        <f t="shared" si="9"/>
        <v>2.8044390391365628</v>
      </c>
      <c r="T129" s="14">
        <f t="shared" si="10"/>
        <v>5.0482769010853086E-2</v>
      </c>
      <c r="U129" s="13">
        <f t="shared" si="11"/>
        <v>3</v>
      </c>
      <c r="V129" s="13">
        <v>875</v>
      </c>
      <c r="W129" s="12">
        <v>309.81053086987799</v>
      </c>
      <c r="X129" s="12">
        <v>292.44897836817898</v>
      </c>
      <c r="Y129" s="12">
        <v>440.56165225003798</v>
      </c>
      <c r="Z129" s="12">
        <v>347.60705382936499</v>
      </c>
      <c r="AA129" s="12">
        <v>2.5410885808033457</v>
      </c>
      <c r="AB129" s="14">
        <v>0.23292891446555719</v>
      </c>
      <c r="AC129" s="13">
        <v>3</v>
      </c>
      <c r="AD129" s="13">
        <v>1129</v>
      </c>
      <c r="AE129" s="12">
        <f t="shared" si="12"/>
        <v>0.54531763390145771</v>
      </c>
      <c r="AF129" s="17">
        <f t="shared" si="13"/>
        <v>-0.87483128633857743</v>
      </c>
      <c r="AG129" s="14" t="s">
        <v>42</v>
      </c>
    </row>
    <row r="130" spans="1:33" x14ac:dyDescent="0.3">
      <c r="A130" s="12" t="s">
        <v>401</v>
      </c>
      <c r="B130" s="13">
        <v>3</v>
      </c>
      <c r="C130" s="13">
        <v>2</v>
      </c>
      <c r="D130" s="12">
        <v>11.235099999999999</v>
      </c>
      <c r="E130" s="14">
        <v>4.5573040281099396E-3</v>
      </c>
      <c r="F130" s="15">
        <f t="shared" si="7"/>
        <v>2.3412919976790998</v>
      </c>
      <c r="G130" s="12">
        <v>2.9047780231896102E-3</v>
      </c>
      <c r="H130" s="16">
        <v>1.8312664651644801</v>
      </c>
      <c r="I130" s="12">
        <v>0.98582997195653699</v>
      </c>
      <c r="J130" s="13" t="s">
        <v>38</v>
      </c>
      <c r="K130" s="13" t="s">
        <v>39</v>
      </c>
      <c r="L130" s="12">
        <v>132657.196</v>
      </c>
      <c r="M130" s="12" t="s">
        <v>402</v>
      </c>
      <c r="N130" s="12" t="s">
        <v>403</v>
      </c>
      <c r="O130" s="12">
        <v>419.61139035864397</v>
      </c>
      <c r="P130" s="12">
        <v>377.50044597467001</v>
      </c>
      <c r="Q130" s="12">
        <v>522.56832502178997</v>
      </c>
      <c r="R130" s="12">
        <f t="shared" si="8"/>
        <v>439.89338711836791</v>
      </c>
      <c r="S130" s="12">
        <f t="shared" si="9"/>
        <v>2.6433474333121914</v>
      </c>
      <c r="T130" s="14">
        <f t="shared" si="10"/>
        <v>0.16965558212848325</v>
      </c>
      <c r="U130" s="13">
        <f t="shared" si="11"/>
        <v>3</v>
      </c>
      <c r="V130" s="13">
        <v>1050</v>
      </c>
      <c r="W130" s="12">
        <v>224.16262056898501</v>
      </c>
      <c r="X130" s="12">
        <v>238.52323729512099</v>
      </c>
      <c r="Y130" s="12">
        <v>257.95211943679601</v>
      </c>
      <c r="Z130" s="12">
        <v>240.21265910030067</v>
      </c>
      <c r="AA130" s="12">
        <v>2.3805958907960241</v>
      </c>
      <c r="AB130" s="14">
        <v>7.0595706693969168E-2</v>
      </c>
      <c r="AC130" s="13">
        <v>3</v>
      </c>
      <c r="AD130" s="13">
        <v>1309</v>
      </c>
      <c r="AE130" s="12">
        <f t="shared" si="12"/>
        <v>0.54607017548927939</v>
      </c>
      <c r="AF130" s="17">
        <f t="shared" si="13"/>
        <v>-0.87284173105944751</v>
      </c>
      <c r="AG130" s="14" t="s">
        <v>42</v>
      </c>
    </row>
    <row r="131" spans="1:33" x14ac:dyDescent="0.3">
      <c r="A131" s="12" t="s">
        <v>404</v>
      </c>
      <c r="B131" s="13">
        <v>36</v>
      </c>
      <c r="C131" s="13">
        <v>5</v>
      </c>
      <c r="D131" s="12">
        <v>164.36019999999999</v>
      </c>
      <c r="E131" s="14">
        <v>1.0629598643530099E-4</v>
      </c>
      <c r="F131" s="15">
        <f t="shared" si="7"/>
        <v>3.9734831334250464</v>
      </c>
      <c r="G131" s="12">
        <v>2.4067326023193399E-4</v>
      </c>
      <c r="H131" s="16">
        <v>1.8295560849237</v>
      </c>
      <c r="I131" s="12">
        <v>1</v>
      </c>
      <c r="J131" s="13" t="s">
        <v>38</v>
      </c>
      <c r="K131" s="13" t="s">
        <v>39</v>
      </c>
      <c r="L131" s="12">
        <v>463457.58590000001</v>
      </c>
      <c r="M131" s="12" t="s">
        <v>405</v>
      </c>
      <c r="N131" s="12" t="s">
        <v>406</v>
      </c>
      <c r="O131" s="12">
        <v>1073.7324504841399</v>
      </c>
      <c r="P131" s="12">
        <v>1096.36577052247</v>
      </c>
      <c r="Q131" s="12">
        <v>1195.84568685505</v>
      </c>
      <c r="R131" s="12">
        <f t="shared" si="8"/>
        <v>1121.9813026205532</v>
      </c>
      <c r="S131" s="12">
        <f t="shared" si="9"/>
        <v>3.049985619632817</v>
      </c>
      <c r="T131" s="14">
        <f t="shared" si="10"/>
        <v>5.7899125920179192E-2</v>
      </c>
      <c r="U131" s="13">
        <f t="shared" si="11"/>
        <v>3</v>
      </c>
      <c r="V131" s="13">
        <v>624</v>
      </c>
      <c r="W131" s="12">
        <v>624.32082232777998</v>
      </c>
      <c r="X131" s="12">
        <v>587.14181476680596</v>
      </c>
      <c r="Y131" s="12">
        <v>628.29725635631405</v>
      </c>
      <c r="Z131" s="12">
        <v>613.25329781696666</v>
      </c>
      <c r="AA131" s="12">
        <v>2.7876398923368173</v>
      </c>
      <c r="AB131" s="14">
        <v>3.7016424188870169E-2</v>
      </c>
      <c r="AC131" s="13">
        <v>3</v>
      </c>
      <c r="AD131" s="13">
        <v>826</v>
      </c>
      <c r="AE131" s="12">
        <f t="shared" si="12"/>
        <v>0.54658067508310781</v>
      </c>
      <c r="AF131" s="17">
        <f t="shared" si="13"/>
        <v>-0.87149364207824109</v>
      </c>
      <c r="AG131" s="14" t="s">
        <v>42</v>
      </c>
    </row>
    <row r="132" spans="1:33" x14ac:dyDescent="0.3">
      <c r="A132" s="12" t="s">
        <v>407</v>
      </c>
      <c r="B132" s="13">
        <v>3</v>
      </c>
      <c r="C132" s="13">
        <v>2</v>
      </c>
      <c r="D132" s="12">
        <v>12.754799999999999</v>
      </c>
      <c r="E132" s="14">
        <v>1.4881858658307701E-3</v>
      </c>
      <c r="F132" s="15">
        <f t="shared" si="7"/>
        <v>2.8273428245268972</v>
      </c>
      <c r="G132" s="12">
        <v>1.3127936326851901E-3</v>
      </c>
      <c r="H132" s="16">
        <v>1.8272465923539301</v>
      </c>
      <c r="I132" s="12">
        <v>0.99977875498826896</v>
      </c>
      <c r="J132" s="13" t="s">
        <v>38</v>
      </c>
      <c r="K132" s="13" t="s">
        <v>39</v>
      </c>
      <c r="L132" s="12">
        <v>67480.271500000003</v>
      </c>
      <c r="M132" s="12" t="s">
        <v>408</v>
      </c>
      <c r="N132" s="12" t="s">
        <v>409</v>
      </c>
      <c r="O132" s="12">
        <v>1242.0602917797</v>
      </c>
      <c r="P132" s="12">
        <v>1377.33539723339</v>
      </c>
      <c r="Q132" s="12">
        <v>1169.3820873731499</v>
      </c>
      <c r="R132" s="12">
        <f t="shared" si="8"/>
        <v>1262.9259254620802</v>
      </c>
      <c r="S132" s="12">
        <f t="shared" si="9"/>
        <v>3.1013778785786958</v>
      </c>
      <c r="T132" s="14">
        <f t="shared" si="10"/>
        <v>8.356403589265736E-2</v>
      </c>
      <c r="U132" s="13">
        <f t="shared" si="11"/>
        <v>3</v>
      </c>
      <c r="V132" s="13">
        <v>578</v>
      </c>
      <c r="W132" s="12">
        <v>735.10475402086797</v>
      </c>
      <c r="X132" s="12">
        <v>608.956900008557</v>
      </c>
      <c r="Y132" s="12">
        <v>729.42847710027104</v>
      </c>
      <c r="Z132" s="12">
        <v>691.16337704323212</v>
      </c>
      <c r="AA132" s="12">
        <v>2.8395807179410131</v>
      </c>
      <c r="AB132" s="14">
        <v>0.10308625896551195</v>
      </c>
      <c r="AC132" s="13">
        <v>3</v>
      </c>
      <c r="AD132" s="13">
        <v>780</v>
      </c>
      <c r="AE132" s="12">
        <f t="shared" si="12"/>
        <v>0.54727150904780797</v>
      </c>
      <c r="AF132" s="17">
        <f t="shared" si="13"/>
        <v>-0.86967134308405836</v>
      </c>
      <c r="AG132" s="14" t="s">
        <v>42</v>
      </c>
    </row>
    <row r="133" spans="1:33" x14ac:dyDescent="0.3">
      <c r="A133" s="12" t="s">
        <v>410</v>
      </c>
      <c r="B133" s="13">
        <v>4</v>
      </c>
      <c r="C133" s="13">
        <v>1</v>
      </c>
      <c r="D133" s="12">
        <v>19.062799999999999</v>
      </c>
      <c r="E133" s="14">
        <v>5.1622411886742504E-4</v>
      </c>
      <c r="F133" s="15">
        <f t="shared" si="7"/>
        <v>3.2871617083424582</v>
      </c>
      <c r="G133" s="12">
        <v>6.9563801336585502E-4</v>
      </c>
      <c r="H133" s="16">
        <v>1.82709171665647</v>
      </c>
      <c r="I133" s="12">
        <v>0.99999981469912502</v>
      </c>
      <c r="J133" s="13" t="s">
        <v>38</v>
      </c>
      <c r="K133" s="13" t="s">
        <v>39</v>
      </c>
      <c r="L133" s="12">
        <v>31894.7114</v>
      </c>
      <c r="M133" s="12" t="s">
        <v>411</v>
      </c>
      <c r="N133" s="12" t="s">
        <v>412</v>
      </c>
      <c r="O133" s="12">
        <v>2540.17486780338</v>
      </c>
      <c r="P133" s="12">
        <v>2458.1716166998899</v>
      </c>
      <c r="Q133" s="12">
        <v>2738.0387464913001</v>
      </c>
      <c r="R133" s="12">
        <f t="shared" si="8"/>
        <v>2578.7950769981903</v>
      </c>
      <c r="S133" s="12">
        <f t="shared" si="9"/>
        <v>3.4114168324578826</v>
      </c>
      <c r="T133" s="14">
        <f t="shared" si="10"/>
        <v>5.579159679213952E-2</v>
      </c>
      <c r="U133" s="13">
        <f t="shared" si="11"/>
        <v>3</v>
      </c>
      <c r="V133" s="13">
        <v>317</v>
      </c>
      <c r="W133" s="12">
        <v>1390.1502474275001</v>
      </c>
      <c r="X133" s="12">
        <v>1300.8035565428199</v>
      </c>
      <c r="Y133" s="12">
        <v>1543.30830803352</v>
      </c>
      <c r="Z133" s="12">
        <v>1411.42070400128</v>
      </c>
      <c r="AA133" s="12">
        <v>3.1496564837708942</v>
      </c>
      <c r="AB133" s="14">
        <v>8.6893752812307976E-2</v>
      </c>
      <c r="AC133" s="13">
        <v>3</v>
      </c>
      <c r="AD133" s="13">
        <v>472</v>
      </c>
      <c r="AE133" s="12">
        <f t="shared" si="12"/>
        <v>0.54731789919663731</v>
      </c>
      <c r="AF133" s="17">
        <f t="shared" si="13"/>
        <v>-0.8695490564308197</v>
      </c>
      <c r="AG133" s="14" t="s">
        <v>42</v>
      </c>
    </row>
    <row r="134" spans="1:33" x14ac:dyDescent="0.3">
      <c r="A134" s="12" t="s">
        <v>413</v>
      </c>
      <c r="B134" s="13">
        <v>3</v>
      </c>
      <c r="C134" s="13">
        <v>1</v>
      </c>
      <c r="D134" s="12">
        <v>12.6799</v>
      </c>
      <c r="E134" s="14">
        <v>1.18622566788811E-2</v>
      </c>
      <c r="F134" s="15">
        <f t="shared" si="7"/>
        <v>1.9258326828135912</v>
      </c>
      <c r="G134" s="12">
        <v>6.0203203927558296E-3</v>
      </c>
      <c r="H134" s="16">
        <v>1.8212737459909201</v>
      </c>
      <c r="I134" s="12">
        <v>0.89824018051333299</v>
      </c>
      <c r="J134" s="13" t="s">
        <v>38</v>
      </c>
      <c r="K134" s="13" t="s">
        <v>39</v>
      </c>
      <c r="L134" s="12">
        <v>148893.1588</v>
      </c>
      <c r="M134" s="12" t="s">
        <v>414</v>
      </c>
      <c r="N134" s="12" t="s">
        <v>415</v>
      </c>
      <c r="O134" s="12">
        <v>989.84857301996703</v>
      </c>
      <c r="P134" s="12">
        <v>955.60394154958703</v>
      </c>
      <c r="Q134" s="12">
        <v>676.63838759998896</v>
      </c>
      <c r="R134" s="12">
        <f t="shared" si="8"/>
        <v>874.03030072318097</v>
      </c>
      <c r="S134" s="12">
        <f t="shared" si="9"/>
        <v>2.9415264889373414</v>
      </c>
      <c r="T134" s="14">
        <f t="shared" si="10"/>
        <v>0.1965627197381544</v>
      </c>
      <c r="U134" s="13">
        <f t="shared" si="11"/>
        <v>3</v>
      </c>
      <c r="V134" s="13">
        <v>733</v>
      </c>
      <c r="W134" s="12">
        <v>536.75000253315602</v>
      </c>
      <c r="X134" s="12">
        <v>453.427394386289</v>
      </c>
      <c r="Y134" s="12">
        <v>449.52429973182399</v>
      </c>
      <c r="Z134" s="12">
        <v>479.90056555042298</v>
      </c>
      <c r="AA134" s="12">
        <v>2.6811512617375541</v>
      </c>
      <c r="AB134" s="14">
        <v>0.10267068561664179</v>
      </c>
      <c r="AC134" s="13">
        <v>3</v>
      </c>
      <c r="AD134" s="13">
        <v>965</v>
      </c>
      <c r="AE134" s="12">
        <f t="shared" si="12"/>
        <v>0.54906627968543964</v>
      </c>
      <c r="AF134" s="17">
        <f t="shared" si="13"/>
        <v>-0.86494778244765302</v>
      </c>
      <c r="AG134" s="14" t="s">
        <v>42</v>
      </c>
    </row>
    <row r="135" spans="1:33" x14ac:dyDescent="0.3">
      <c r="A135" s="12" t="s">
        <v>416</v>
      </c>
      <c r="B135" s="13">
        <v>2</v>
      </c>
      <c r="C135" s="13">
        <v>1</v>
      </c>
      <c r="D135" s="12">
        <v>15.441599999999999</v>
      </c>
      <c r="E135" s="14">
        <v>5.9777932925075801E-3</v>
      </c>
      <c r="F135" s="15">
        <f t="shared" si="7"/>
        <v>2.2234591066061107</v>
      </c>
      <c r="G135" s="12">
        <v>3.57742653933026E-3</v>
      </c>
      <c r="H135" s="16">
        <v>1.8148569150259699</v>
      </c>
      <c r="I135" s="12">
        <v>0.97220891614748195</v>
      </c>
      <c r="J135" s="13" t="s">
        <v>38</v>
      </c>
      <c r="K135" s="13" t="s">
        <v>39</v>
      </c>
      <c r="L135" s="12">
        <v>23943.055799999998</v>
      </c>
      <c r="M135" s="12" t="s">
        <v>417</v>
      </c>
      <c r="N135" s="12" t="s">
        <v>418</v>
      </c>
      <c r="O135" s="12">
        <v>145.24589734889301</v>
      </c>
      <c r="P135" s="12">
        <v>176.431170868224</v>
      </c>
      <c r="Q135" s="12">
        <v>132.90747505737201</v>
      </c>
      <c r="R135" s="12">
        <f t="shared" si="8"/>
        <v>151.52818109149635</v>
      </c>
      <c r="S135" s="12">
        <f t="shared" si="9"/>
        <v>2.1804934100948952</v>
      </c>
      <c r="T135" s="14">
        <f t="shared" si="10"/>
        <v>0.14803607417923567</v>
      </c>
      <c r="U135" s="13">
        <f t="shared" si="11"/>
        <v>3</v>
      </c>
      <c r="V135" s="13">
        <v>1502</v>
      </c>
      <c r="W135" s="12">
        <v>96.247580845196495</v>
      </c>
      <c r="X135" s="12">
        <v>77.047489285175004</v>
      </c>
      <c r="Y135" s="12">
        <v>77.184479805930593</v>
      </c>
      <c r="Z135" s="12">
        <v>83.493183312100697</v>
      </c>
      <c r="AA135" s="12">
        <v>1.9216510195460308</v>
      </c>
      <c r="AB135" s="14">
        <v>0.13229636488842561</v>
      </c>
      <c r="AC135" s="13">
        <v>3</v>
      </c>
      <c r="AD135" s="13">
        <v>1682</v>
      </c>
      <c r="AE135" s="12">
        <f t="shared" si="12"/>
        <v>0.55100762584674268</v>
      </c>
      <c r="AF135" s="17">
        <f t="shared" si="13"/>
        <v>-0.85985580931207894</v>
      </c>
      <c r="AG135" s="14" t="s">
        <v>42</v>
      </c>
    </row>
    <row r="136" spans="1:33" x14ac:dyDescent="0.3">
      <c r="A136" s="12" t="s">
        <v>419</v>
      </c>
      <c r="B136" s="13">
        <v>3</v>
      </c>
      <c r="C136" s="13">
        <v>1</v>
      </c>
      <c r="D136" s="12">
        <v>8.1533999999999995</v>
      </c>
      <c r="E136" s="14">
        <v>1.4808784246755899E-5</v>
      </c>
      <c r="F136" s="15">
        <f t="shared" si="7"/>
        <v>4.8294805941862871</v>
      </c>
      <c r="G136" s="12">
        <v>1.06949364484249E-4</v>
      </c>
      <c r="H136" s="16">
        <v>1.81263693527394</v>
      </c>
      <c r="I136" s="12">
        <v>1</v>
      </c>
      <c r="J136" s="13" t="s">
        <v>38</v>
      </c>
      <c r="K136" s="13" t="s">
        <v>39</v>
      </c>
      <c r="L136" s="12">
        <v>154014.8088</v>
      </c>
      <c r="M136" s="12" t="s">
        <v>420</v>
      </c>
      <c r="N136" s="12" t="s">
        <v>421</v>
      </c>
      <c r="O136" s="12">
        <v>2279.24552636726</v>
      </c>
      <c r="P136" s="12">
        <v>2192.63606334829</v>
      </c>
      <c r="Q136" s="12">
        <v>2211.6367176004701</v>
      </c>
      <c r="R136" s="12">
        <f t="shared" si="8"/>
        <v>2227.8394357720067</v>
      </c>
      <c r="S136" s="12">
        <f t="shared" si="9"/>
        <v>3.3478838872777206</v>
      </c>
      <c r="T136" s="14">
        <f t="shared" si="10"/>
        <v>2.0432970605824486E-2</v>
      </c>
      <c r="U136" s="13">
        <f t="shared" si="11"/>
        <v>3</v>
      </c>
      <c r="V136" s="13">
        <v>362</v>
      </c>
      <c r="W136" s="12">
        <v>1228.7868399620299</v>
      </c>
      <c r="X136" s="12">
        <v>1185.5133062807699</v>
      </c>
      <c r="Y136" s="12">
        <v>1272.87966194418</v>
      </c>
      <c r="Z136" s="12">
        <v>1229.0599360623266</v>
      </c>
      <c r="AA136" s="12">
        <v>3.0895730621105719</v>
      </c>
      <c r="AB136" s="14">
        <v>3.5542463628492817E-2</v>
      </c>
      <c r="AC136" s="13">
        <v>3</v>
      </c>
      <c r="AD136" s="13">
        <v>534</v>
      </c>
      <c r="AE136" s="12">
        <f t="shared" si="12"/>
        <v>0.55168245804771121</v>
      </c>
      <c r="AF136" s="17">
        <f t="shared" si="13"/>
        <v>-0.85808998733628838</v>
      </c>
      <c r="AG136" s="14" t="s">
        <v>42</v>
      </c>
    </row>
    <row r="137" spans="1:33" x14ac:dyDescent="0.3">
      <c r="A137" s="12" t="s">
        <v>422</v>
      </c>
      <c r="B137" s="13">
        <v>5</v>
      </c>
      <c r="C137" s="13">
        <v>1</v>
      </c>
      <c r="D137" s="12">
        <v>40.756500000000003</v>
      </c>
      <c r="E137" s="14">
        <v>1.7540419930550701E-4</v>
      </c>
      <c r="F137" s="15">
        <f t="shared" ref="F137:F200" si="14">-LOG10(E137)</f>
        <v>3.7559600135162805</v>
      </c>
      <c r="G137" s="12">
        <v>3.2644753298455699E-4</v>
      </c>
      <c r="H137" s="16">
        <v>1.8099180039159599</v>
      </c>
      <c r="I137" s="12">
        <v>0.99999999999982503</v>
      </c>
      <c r="J137" s="13" t="s">
        <v>38</v>
      </c>
      <c r="K137" s="13" t="s">
        <v>39</v>
      </c>
      <c r="L137" s="12">
        <v>28947.982599999999</v>
      </c>
      <c r="M137" s="12" t="s">
        <v>423</v>
      </c>
      <c r="N137" s="12" t="s">
        <v>424</v>
      </c>
      <c r="O137" s="12">
        <v>810.41418089813305</v>
      </c>
      <c r="P137" s="12">
        <v>921.69305761695898</v>
      </c>
      <c r="Q137" s="12">
        <v>915.15761283373195</v>
      </c>
      <c r="R137" s="12">
        <f t="shared" ref="R137:R200" si="15">AVERAGE(O137:Q137)</f>
        <v>882.42161711627466</v>
      </c>
      <c r="S137" s="12">
        <f t="shared" ref="S137:S200" si="16">LOG10(R137)</f>
        <v>2.9456761386879347</v>
      </c>
      <c r="T137" s="14">
        <f t="shared" ref="T137:T200" si="17">(STDEVA(O137:Q137)/AVERAGE(O137:Q137))</f>
        <v>7.076642798782122E-2</v>
      </c>
      <c r="U137" s="13">
        <f t="shared" ref="U137:U200" si="18">COUNT(O137:Q137)</f>
        <v>3</v>
      </c>
      <c r="V137" s="13">
        <v>730</v>
      </c>
      <c r="W137" s="12">
        <v>492.02848724500802</v>
      </c>
      <c r="X137" s="12">
        <v>496.0328571915</v>
      </c>
      <c r="Y137" s="12">
        <v>474.58218174598898</v>
      </c>
      <c r="Z137" s="12">
        <v>487.54784206083235</v>
      </c>
      <c r="AA137" s="12">
        <v>2.6880172385444232</v>
      </c>
      <c r="AB137" s="14">
        <v>2.3394013005395568E-2</v>
      </c>
      <c r="AC137" s="13">
        <v>3</v>
      </c>
      <c r="AD137" s="13">
        <v>952</v>
      </c>
      <c r="AE137" s="12">
        <f t="shared" ref="AE137:AE200" si="19">Z137/R137</f>
        <v>0.5525112175448772</v>
      </c>
      <c r="AF137" s="17">
        <f t="shared" ref="AF137:AF200" si="20">LOG(AE137,2)</f>
        <v>-0.85592433928450817</v>
      </c>
      <c r="AG137" s="14" t="s">
        <v>42</v>
      </c>
    </row>
    <row r="138" spans="1:33" x14ac:dyDescent="0.3">
      <c r="A138" s="12" t="s">
        <v>425</v>
      </c>
      <c r="B138" s="13">
        <v>3</v>
      </c>
      <c r="C138" s="13">
        <v>2</v>
      </c>
      <c r="D138" s="12">
        <v>13.618</v>
      </c>
      <c r="E138" s="14">
        <v>3.0799175637678E-3</v>
      </c>
      <c r="F138" s="15">
        <f t="shared" si="14"/>
        <v>2.5114609075514638</v>
      </c>
      <c r="G138" s="12">
        <v>2.1690597433520801E-3</v>
      </c>
      <c r="H138" s="16">
        <v>1.8069765855542801</v>
      </c>
      <c r="I138" s="12">
        <v>0.99562114377792499</v>
      </c>
      <c r="J138" s="13" t="s">
        <v>38</v>
      </c>
      <c r="K138" s="13" t="s">
        <v>39</v>
      </c>
      <c r="L138" s="12">
        <v>82556.819000000003</v>
      </c>
      <c r="M138" s="12" t="s">
        <v>426</v>
      </c>
      <c r="N138" s="12" t="s">
        <v>427</v>
      </c>
      <c r="O138" s="12">
        <v>961.15249133971201</v>
      </c>
      <c r="P138" s="12">
        <v>936.98592317799603</v>
      </c>
      <c r="Q138" s="12">
        <v>1074.4747900749001</v>
      </c>
      <c r="R138" s="12">
        <f t="shared" si="15"/>
        <v>990.87106819753592</v>
      </c>
      <c r="S138" s="12">
        <f t="shared" si="16"/>
        <v>2.9960171479129465</v>
      </c>
      <c r="T138" s="14">
        <f t="shared" si="17"/>
        <v>7.4080584983042541E-2</v>
      </c>
      <c r="U138" s="13">
        <f t="shared" si="18"/>
        <v>3</v>
      </c>
      <c r="V138" s="13">
        <v>671</v>
      </c>
      <c r="W138" s="12">
        <v>578.80540319245802</v>
      </c>
      <c r="X138" s="12">
        <v>461.87062109559298</v>
      </c>
      <c r="Y138" s="12">
        <v>604.39963875977799</v>
      </c>
      <c r="Z138" s="12">
        <v>548.35855434927635</v>
      </c>
      <c r="AA138" s="12">
        <v>2.7390646228176787</v>
      </c>
      <c r="AB138" s="14">
        <v>0.13857010987567267</v>
      </c>
      <c r="AC138" s="13">
        <v>3</v>
      </c>
      <c r="AD138" s="13">
        <v>892</v>
      </c>
      <c r="AE138" s="12">
        <f t="shared" si="19"/>
        <v>0.5534106019936369</v>
      </c>
      <c r="AF138" s="17">
        <f t="shared" si="20"/>
        <v>-0.85357781216621886</v>
      </c>
      <c r="AG138" s="14" t="s">
        <v>42</v>
      </c>
    </row>
    <row r="139" spans="1:33" x14ac:dyDescent="0.3">
      <c r="A139" s="12" t="s">
        <v>428</v>
      </c>
      <c r="B139" s="13">
        <v>2</v>
      </c>
      <c r="C139" s="13">
        <v>1</v>
      </c>
      <c r="D139" s="12">
        <v>8.8984000000000005</v>
      </c>
      <c r="E139" s="14">
        <v>1.7487780709736001E-2</v>
      </c>
      <c r="F139" s="15">
        <f t="shared" si="14"/>
        <v>1.7572653012514574</v>
      </c>
      <c r="G139" s="12">
        <v>8.1164406935938706E-3</v>
      </c>
      <c r="H139" s="16">
        <v>1.7976917676425299</v>
      </c>
      <c r="I139" s="12">
        <v>0.82666911115699104</v>
      </c>
      <c r="J139" s="13" t="s">
        <v>38</v>
      </c>
      <c r="K139" s="13" t="s">
        <v>39</v>
      </c>
      <c r="L139" s="12">
        <v>134610.87270000001</v>
      </c>
      <c r="M139" s="12" t="s">
        <v>429</v>
      </c>
      <c r="N139" s="12" t="s">
        <v>430</v>
      </c>
      <c r="O139" s="12">
        <v>615.837992552174</v>
      </c>
      <c r="P139" s="12">
        <v>385.14323009780799</v>
      </c>
      <c r="Q139" s="12">
        <v>473.75738121794399</v>
      </c>
      <c r="R139" s="12">
        <f t="shared" si="15"/>
        <v>491.57953462264203</v>
      </c>
      <c r="S139" s="12">
        <f t="shared" si="16"/>
        <v>2.6915937940975203</v>
      </c>
      <c r="T139" s="14">
        <f t="shared" si="17"/>
        <v>0.23673773969014189</v>
      </c>
      <c r="U139" s="13">
        <f t="shared" si="18"/>
        <v>3</v>
      </c>
      <c r="V139" s="13">
        <v>1004</v>
      </c>
      <c r="W139" s="12">
        <v>247.55479798663001</v>
      </c>
      <c r="X139" s="12">
        <v>274.09865278533903</v>
      </c>
      <c r="Y139" s="12">
        <v>298.697752038445</v>
      </c>
      <c r="Z139" s="12">
        <v>273.45040093680467</v>
      </c>
      <c r="AA139" s="12">
        <v>2.4368785644797715</v>
      </c>
      <c r="AB139" s="14">
        <v>9.3536666180499162E-2</v>
      </c>
      <c r="AC139" s="13">
        <v>3</v>
      </c>
      <c r="AD139" s="13">
        <v>1239</v>
      </c>
      <c r="AE139" s="12">
        <f t="shared" si="19"/>
        <v>0.55626888769223715</v>
      </c>
      <c r="AF139" s="17">
        <f t="shared" si="20"/>
        <v>-0.84614567746288571</v>
      </c>
      <c r="AG139" s="14" t="s">
        <v>42</v>
      </c>
    </row>
    <row r="140" spans="1:33" x14ac:dyDescent="0.3">
      <c r="A140" s="12" t="s">
        <v>431</v>
      </c>
      <c r="B140" s="13">
        <v>29</v>
      </c>
      <c r="C140" s="13">
        <v>2</v>
      </c>
      <c r="D140" s="12">
        <v>140.60849999999999</v>
      </c>
      <c r="E140" s="14">
        <v>3.81282098565515E-2</v>
      </c>
      <c r="F140" s="15">
        <f t="shared" si="14"/>
        <v>1.418753584646919</v>
      </c>
      <c r="G140" s="12">
        <v>1.48703676568316E-2</v>
      </c>
      <c r="H140" s="16">
        <v>1.79320261693408</v>
      </c>
      <c r="I140" s="12">
        <v>0.63207808795347098</v>
      </c>
      <c r="J140" s="13" t="s">
        <v>38</v>
      </c>
      <c r="K140" s="13" t="s">
        <v>39</v>
      </c>
      <c r="L140" s="12">
        <v>495680.27840000001</v>
      </c>
      <c r="M140" s="12" t="s">
        <v>432</v>
      </c>
      <c r="N140" s="12" t="s">
        <v>433</v>
      </c>
      <c r="O140" s="12">
        <v>262.78872536927702</v>
      </c>
      <c r="P140" s="12">
        <v>244.527042508183</v>
      </c>
      <c r="Q140" s="12">
        <v>413.97840620027898</v>
      </c>
      <c r="R140" s="12">
        <f t="shared" si="15"/>
        <v>307.09805802591296</v>
      </c>
      <c r="S140" s="12">
        <f t="shared" si="16"/>
        <v>2.4872770701347111</v>
      </c>
      <c r="T140" s="14">
        <f t="shared" si="17"/>
        <v>0.30286863540349268</v>
      </c>
      <c r="U140" s="13">
        <f t="shared" si="18"/>
        <v>3</v>
      </c>
      <c r="V140" s="13">
        <v>1211</v>
      </c>
      <c r="W140" s="12">
        <v>153.549105464805</v>
      </c>
      <c r="X140" s="12">
        <v>200.57660837229199</v>
      </c>
      <c r="Y140" s="12">
        <v>159.644545796426</v>
      </c>
      <c r="Z140" s="12">
        <v>171.25675321117433</v>
      </c>
      <c r="AA140" s="12">
        <v>2.2336477061470665</v>
      </c>
      <c r="AB140" s="14">
        <v>0.14933128630372217</v>
      </c>
      <c r="AC140" s="13">
        <v>3</v>
      </c>
      <c r="AD140" s="13">
        <v>1454</v>
      </c>
      <c r="AE140" s="12">
        <f t="shared" si="19"/>
        <v>0.55766146589153509</v>
      </c>
      <c r="AF140" s="17">
        <f t="shared" si="20"/>
        <v>-0.84253850991896995</v>
      </c>
      <c r="AG140" s="14" t="s">
        <v>42</v>
      </c>
    </row>
    <row r="141" spans="1:33" x14ac:dyDescent="0.3">
      <c r="A141" s="12" t="s">
        <v>434</v>
      </c>
      <c r="B141" s="13">
        <v>9</v>
      </c>
      <c r="C141" s="13">
        <v>1</v>
      </c>
      <c r="D141" s="12">
        <v>46.988999999999997</v>
      </c>
      <c r="E141" s="14">
        <v>1.53517718193508E-3</v>
      </c>
      <c r="F141" s="15">
        <f t="shared" si="14"/>
        <v>2.8138414933490106</v>
      </c>
      <c r="G141" s="12">
        <v>1.3347942025464399E-3</v>
      </c>
      <c r="H141" s="16">
        <v>1.7866565444743401</v>
      </c>
      <c r="I141" s="12">
        <v>0.99974210494863502</v>
      </c>
      <c r="J141" s="13" t="s">
        <v>38</v>
      </c>
      <c r="K141" s="13" t="s">
        <v>39</v>
      </c>
      <c r="L141" s="12">
        <v>243138.5877</v>
      </c>
      <c r="M141" s="12" t="s">
        <v>435</v>
      </c>
      <c r="N141" s="12" t="s">
        <v>436</v>
      </c>
      <c r="O141" s="12">
        <v>793.33657413316303</v>
      </c>
      <c r="P141" s="12">
        <v>626.12069377382295</v>
      </c>
      <c r="Q141" s="12">
        <v>650.99575754482498</v>
      </c>
      <c r="R141" s="12">
        <f t="shared" si="15"/>
        <v>690.15100848393706</v>
      </c>
      <c r="S141" s="12">
        <f t="shared" si="16"/>
        <v>2.838944126934241</v>
      </c>
      <c r="T141" s="14">
        <f t="shared" si="17"/>
        <v>0.1307289444830394</v>
      </c>
      <c r="U141" s="13">
        <f t="shared" si="18"/>
        <v>3</v>
      </c>
      <c r="V141" s="13">
        <v>840</v>
      </c>
      <c r="W141" s="12">
        <v>393.97812549109199</v>
      </c>
      <c r="X141" s="12">
        <v>375.24158837048401</v>
      </c>
      <c r="Y141" s="12">
        <v>389.62250002400998</v>
      </c>
      <c r="Z141" s="12">
        <v>386.28073796186203</v>
      </c>
      <c r="AA141" s="12">
        <v>2.5869030524227341</v>
      </c>
      <c r="AB141" s="14">
        <v>2.5383352157816071E-2</v>
      </c>
      <c r="AC141" s="13">
        <v>3</v>
      </c>
      <c r="AD141" s="13">
        <v>1079</v>
      </c>
      <c r="AE141" s="12">
        <f t="shared" si="19"/>
        <v>0.5597046634915589</v>
      </c>
      <c r="AF141" s="17">
        <f t="shared" si="20"/>
        <v>-0.83726232648537413</v>
      </c>
      <c r="AG141" s="14" t="s">
        <v>42</v>
      </c>
    </row>
    <row r="142" spans="1:33" x14ac:dyDescent="0.3">
      <c r="A142" s="12" t="s">
        <v>437</v>
      </c>
      <c r="B142" s="13">
        <v>7</v>
      </c>
      <c r="C142" s="13">
        <v>4</v>
      </c>
      <c r="D142" s="12">
        <v>40.767499999999998</v>
      </c>
      <c r="E142" s="14">
        <v>4.2194929248284802E-5</v>
      </c>
      <c r="F142" s="15">
        <f t="shared" si="14"/>
        <v>4.3747397369958554</v>
      </c>
      <c r="G142" s="12">
        <v>1.5235994201528001E-4</v>
      </c>
      <c r="H142" s="16">
        <v>1.7858722473138799</v>
      </c>
      <c r="I142" s="12">
        <v>1</v>
      </c>
      <c r="J142" s="13" t="s">
        <v>38</v>
      </c>
      <c r="K142" s="13" t="s">
        <v>39</v>
      </c>
      <c r="L142" s="12">
        <v>46335.928500000002</v>
      </c>
      <c r="M142" s="12" t="s">
        <v>438</v>
      </c>
      <c r="N142" s="12" t="s">
        <v>439</v>
      </c>
      <c r="O142" s="12">
        <v>1297.44526050064</v>
      </c>
      <c r="P142" s="12">
        <v>1293.2840197944499</v>
      </c>
      <c r="Q142" s="12">
        <v>1326.0647817634101</v>
      </c>
      <c r="R142" s="12">
        <f t="shared" si="15"/>
        <v>1305.5980206861666</v>
      </c>
      <c r="S142" s="12">
        <f t="shared" si="16"/>
        <v>3.1158094830107914</v>
      </c>
      <c r="T142" s="14">
        <f t="shared" si="17"/>
        <v>1.3669164546239536E-2</v>
      </c>
      <c r="U142" s="13">
        <f t="shared" si="18"/>
        <v>3</v>
      </c>
      <c r="V142" s="13">
        <v>561</v>
      </c>
      <c r="W142" s="12">
        <v>691.46569803264299</v>
      </c>
      <c r="X142" s="12">
        <v>763.065898816404</v>
      </c>
      <c r="Y142" s="12">
        <v>738.67906978722203</v>
      </c>
      <c r="Z142" s="12">
        <v>731.07022221208956</v>
      </c>
      <c r="AA142" s="12">
        <v>2.8639590946794549</v>
      </c>
      <c r="AB142" s="14">
        <v>4.9792049900697841E-2</v>
      </c>
      <c r="AC142" s="13">
        <v>3</v>
      </c>
      <c r="AD142" s="13">
        <v>753</v>
      </c>
      <c r="AE142" s="12">
        <f t="shared" si="19"/>
        <v>0.55995046762392475</v>
      </c>
      <c r="AF142" s="17">
        <f t="shared" si="20"/>
        <v>-0.83662888070615826</v>
      </c>
      <c r="AG142" s="14" t="s">
        <v>42</v>
      </c>
    </row>
    <row r="143" spans="1:33" x14ac:dyDescent="0.3">
      <c r="A143" s="12" t="s">
        <v>440</v>
      </c>
      <c r="B143" s="13">
        <v>19</v>
      </c>
      <c r="C143" s="13">
        <v>13</v>
      </c>
      <c r="D143" s="12">
        <v>103.7426</v>
      </c>
      <c r="E143" s="14">
        <v>2.2825525753833501E-5</v>
      </c>
      <c r="F143" s="15">
        <f t="shared" si="14"/>
        <v>4.6415792103168156</v>
      </c>
      <c r="G143" s="12">
        <v>1.14910303411201E-4</v>
      </c>
      <c r="H143" s="16">
        <v>1.78462646222486</v>
      </c>
      <c r="I143" s="12">
        <v>1</v>
      </c>
      <c r="J143" s="13" t="s">
        <v>38</v>
      </c>
      <c r="K143" s="13" t="s">
        <v>39</v>
      </c>
      <c r="L143" s="12">
        <v>64758.359799999998</v>
      </c>
      <c r="M143" s="12" t="s">
        <v>441</v>
      </c>
      <c r="N143" s="12" t="s">
        <v>442</v>
      </c>
      <c r="O143" s="12">
        <v>7679.3619588051297</v>
      </c>
      <c r="P143" s="12">
        <v>7613.47600258291</v>
      </c>
      <c r="Q143" s="12">
        <v>7707.5763519622196</v>
      </c>
      <c r="R143" s="12">
        <f t="shared" si="15"/>
        <v>7666.8047711167528</v>
      </c>
      <c r="S143" s="12">
        <f t="shared" si="16"/>
        <v>3.8846144044449384</v>
      </c>
      <c r="T143" s="14">
        <f t="shared" si="17"/>
        <v>6.2986592520327556E-3</v>
      </c>
      <c r="U143" s="13">
        <f t="shared" si="18"/>
        <v>3</v>
      </c>
      <c r="V143" s="13">
        <v>117</v>
      </c>
      <c r="W143" s="12">
        <v>4088.98797164603</v>
      </c>
      <c r="X143" s="12">
        <v>4454.8410348504103</v>
      </c>
      <c r="Y143" s="12">
        <v>4344.2541863730203</v>
      </c>
      <c r="Z143" s="12">
        <v>4296.0277309564872</v>
      </c>
      <c r="AA143" s="12">
        <v>3.6330670760812827</v>
      </c>
      <c r="AB143" s="14">
        <v>4.3676124834696226E-2</v>
      </c>
      <c r="AC143" s="13">
        <v>3</v>
      </c>
      <c r="AD143" s="13">
        <v>168</v>
      </c>
      <c r="AE143" s="12">
        <f t="shared" si="19"/>
        <v>0.56034134938990032</v>
      </c>
      <c r="AF143" s="17">
        <f t="shared" si="20"/>
        <v>-0.83562213728508461</v>
      </c>
      <c r="AG143" s="14" t="s">
        <v>42</v>
      </c>
    </row>
    <row r="144" spans="1:33" x14ac:dyDescent="0.3">
      <c r="A144" s="12" t="s">
        <v>443</v>
      </c>
      <c r="B144" s="13">
        <v>20</v>
      </c>
      <c r="C144" s="13">
        <v>7</v>
      </c>
      <c r="D144" s="12">
        <v>121.3653</v>
      </c>
      <c r="E144" s="14">
        <v>2.8625469412402199E-5</v>
      </c>
      <c r="F144" s="15">
        <f t="shared" si="14"/>
        <v>4.5432473828513746</v>
      </c>
      <c r="G144" s="12">
        <v>1.2569141715809299E-4</v>
      </c>
      <c r="H144" s="16">
        <v>1.7839235855700299</v>
      </c>
      <c r="I144" s="12">
        <v>1</v>
      </c>
      <c r="J144" s="13" t="s">
        <v>38</v>
      </c>
      <c r="K144" s="13" t="s">
        <v>39</v>
      </c>
      <c r="L144" s="12">
        <v>70337.455199999997</v>
      </c>
      <c r="M144" s="12" t="s">
        <v>444</v>
      </c>
      <c r="N144" s="12" t="s">
        <v>445</v>
      </c>
      <c r="O144" s="12">
        <v>2323.7137694072499</v>
      </c>
      <c r="P144" s="12">
        <v>2210.4064017003702</v>
      </c>
      <c r="Q144" s="12">
        <v>2342.6608485930001</v>
      </c>
      <c r="R144" s="12">
        <f t="shared" si="15"/>
        <v>2292.2603399002069</v>
      </c>
      <c r="S144" s="12">
        <f t="shared" si="16"/>
        <v>3.3602639404163348</v>
      </c>
      <c r="T144" s="14">
        <f t="shared" si="17"/>
        <v>3.1199692798839943E-2</v>
      </c>
      <c r="U144" s="13">
        <f t="shared" si="18"/>
        <v>3</v>
      </c>
      <c r="V144" s="13">
        <v>352</v>
      </c>
      <c r="W144" s="12">
        <v>1262.09421685293</v>
      </c>
      <c r="X144" s="12">
        <v>1337.1809602384401</v>
      </c>
      <c r="Y144" s="12">
        <v>1255.5878200269799</v>
      </c>
      <c r="Z144" s="12">
        <v>1284.9543323727833</v>
      </c>
      <c r="AA144" s="12">
        <v>3.1088876929973241</v>
      </c>
      <c r="AB144" s="14">
        <v>3.5290305451180039E-2</v>
      </c>
      <c r="AC144" s="13">
        <v>3</v>
      </c>
      <c r="AD144" s="13">
        <v>513</v>
      </c>
      <c r="AE144" s="12">
        <f t="shared" si="19"/>
        <v>0.5605621272620035</v>
      </c>
      <c r="AF144" s="17">
        <f t="shared" si="20"/>
        <v>-0.83505381868856898</v>
      </c>
      <c r="AG144" s="14" t="s">
        <v>42</v>
      </c>
    </row>
    <row r="145" spans="1:33" x14ac:dyDescent="0.3">
      <c r="A145" s="12" t="s">
        <v>446</v>
      </c>
      <c r="B145" s="13">
        <v>9</v>
      </c>
      <c r="C145" s="13">
        <v>3</v>
      </c>
      <c r="D145" s="12">
        <v>52.660299999999999</v>
      </c>
      <c r="E145" s="14">
        <v>2.0796042121196099E-4</v>
      </c>
      <c r="F145" s="15">
        <f t="shared" si="14"/>
        <v>3.6820193115988875</v>
      </c>
      <c r="G145" s="12">
        <v>3.6940351192037699E-4</v>
      </c>
      <c r="H145" s="16">
        <v>1.78345156596257</v>
      </c>
      <c r="I145" s="12">
        <v>0.99999999999607703</v>
      </c>
      <c r="J145" s="13" t="s">
        <v>38</v>
      </c>
      <c r="K145" s="13" t="s">
        <v>39</v>
      </c>
      <c r="L145" s="12">
        <v>114207.92600000001</v>
      </c>
      <c r="M145" s="12" t="s">
        <v>447</v>
      </c>
      <c r="N145" s="12" t="s">
        <v>448</v>
      </c>
      <c r="O145" s="12">
        <v>1509.9803465262701</v>
      </c>
      <c r="P145" s="12">
        <v>1751.70658344254</v>
      </c>
      <c r="Q145" s="12">
        <v>1636.8049330234601</v>
      </c>
      <c r="R145" s="12">
        <f t="shared" si="15"/>
        <v>1632.8306209974235</v>
      </c>
      <c r="S145" s="12">
        <f t="shared" si="16"/>
        <v>3.2129411362483831</v>
      </c>
      <c r="T145" s="14">
        <f t="shared" si="17"/>
        <v>7.4050617584753453E-2</v>
      </c>
      <c r="U145" s="13">
        <f t="shared" si="18"/>
        <v>3</v>
      </c>
      <c r="V145" s="13">
        <v>477</v>
      </c>
      <c r="W145" s="12">
        <v>896.73670474104597</v>
      </c>
      <c r="X145" s="12">
        <v>936.29141546389599</v>
      </c>
      <c r="Y145" s="12">
        <v>913.60764859343703</v>
      </c>
      <c r="Z145" s="12">
        <v>915.54525626612633</v>
      </c>
      <c r="AA145" s="12">
        <v>2.96167981675445</v>
      </c>
      <c r="AB145" s="14">
        <v>2.167933654513091E-2</v>
      </c>
      <c r="AC145" s="13">
        <v>3</v>
      </c>
      <c r="AD145" s="13">
        <v>658</v>
      </c>
      <c r="AE145" s="12">
        <f t="shared" si="19"/>
        <v>0.56071048919137767</v>
      </c>
      <c r="AF145" s="17">
        <f t="shared" si="20"/>
        <v>-0.83467203638536613</v>
      </c>
      <c r="AG145" s="14" t="s">
        <v>42</v>
      </c>
    </row>
    <row r="146" spans="1:33" x14ac:dyDescent="0.3">
      <c r="A146" s="12" t="s">
        <v>449</v>
      </c>
      <c r="B146" s="13">
        <v>5</v>
      </c>
      <c r="C146" s="13">
        <v>2</v>
      </c>
      <c r="D146" s="12">
        <v>32.263800000000003</v>
      </c>
      <c r="E146" s="14">
        <v>2.1017003662024999E-3</v>
      </c>
      <c r="F146" s="15">
        <f t="shared" si="14"/>
        <v>2.6774292000967863</v>
      </c>
      <c r="G146" s="12">
        <v>1.65367429747231E-3</v>
      </c>
      <c r="H146" s="16">
        <v>1.7802555845835499</v>
      </c>
      <c r="I146" s="12">
        <v>0.99894177661153605</v>
      </c>
      <c r="J146" s="13" t="s">
        <v>38</v>
      </c>
      <c r="K146" s="13" t="s">
        <v>39</v>
      </c>
      <c r="L146" s="12">
        <v>42994.584799999997</v>
      </c>
      <c r="M146" s="12" t="s">
        <v>450</v>
      </c>
      <c r="N146" s="12" t="s">
        <v>451</v>
      </c>
      <c r="O146" s="12">
        <v>715.65488937679197</v>
      </c>
      <c r="P146" s="12">
        <v>848.28493409543796</v>
      </c>
      <c r="Q146" s="12">
        <v>861.23719794696297</v>
      </c>
      <c r="R146" s="12">
        <f t="shared" si="15"/>
        <v>808.39234047306434</v>
      </c>
      <c r="S146" s="12">
        <f t="shared" si="16"/>
        <v>2.9076221899174359</v>
      </c>
      <c r="T146" s="14">
        <f t="shared" si="17"/>
        <v>9.9671492016240218E-2</v>
      </c>
      <c r="U146" s="13">
        <f t="shared" si="18"/>
        <v>3</v>
      </c>
      <c r="V146" s="13">
        <v>770</v>
      </c>
      <c r="W146" s="12">
        <v>483.52677128555803</v>
      </c>
      <c r="X146" s="12">
        <v>473.50676059980998</v>
      </c>
      <c r="Y146" s="12">
        <v>405.22986580901602</v>
      </c>
      <c r="Z146" s="12">
        <v>454.0877992314613</v>
      </c>
      <c r="AA146" s="12">
        <v>2.6571398331107536</v>
      </c>
      <c r="AB146" s="14">
        <v>9.3831601980026949E-2</v>
      </c>
      <c r="AC146" s="13">
        <v>3</v>
      </c>
      <c r="AD146" s="13">
        <v>1004</v>
      </c>
      <c r="AE146" s="12">
        <f t="shared" si="19"/>
        <v>0.561717097623331</v>
      </c>
      <c r="AF146" s="17">
        <f t="shared" si="20"/>
        <v>-0.83208437834971871</v>
      </c>
      <c r="AG146" s="14" t="s">
        <v>42</v>
      </c>
    </row>
    <row r="147" spans="1:33" x14ac:dyDescent="0.3">
      <c r="A147" s="12" t="s">
        <v>452</v>
      </c>
      <c r="B147" s="13">
        <v>56</v>
      </c>
      <c r="C147" s="13">
        <v>28</v>
      </c>
      <c r="D147" s="12">
        <v>330.02510000000001</v>
      </c>
      <c r="E147" s="14">
        <v>1.07404267971289E-4</v>
      </c>
      <c r="F147" s="15">
        <f t="shared" si="14"/>
        <v>3.9689784605400811</v>
      </c>
      <c r="G147" s="12">
        <v>2.4067326023193399E-4</v>
      </c>
      <c r="H147" s="16">
        <v>1.77428801851676</v>
      </c>
      <c r="I147" s="12">
        <v>1</v>
      </c>
      <c r="J147" s="13" t="s">
        <v>38</v>
      </c>
      <c r="K147" s="13" t="s">
        <v>39</v>
      </c>
      <c r="L147" s="12">
        <v>83606.509399999995</v>
      </c>
      <c r="M147" s="12" t="s">
        <v>453</v>
      </c>
      <c r="N147" s="12" t="s">
        <v>454</v>
      </c>
      <c r="O147" s="12">
        <v>13484.784720325801</v>
      </c>
      <c r="P147" s="12">
        <v>12800.539628271201</v>
      </c>
      <c r="Q147" s="12">
        <v>14103.624859252101</v>
      </c>
      <c r="R147" s="12">
        <f t="shared" si="15"/>
        <v>13462.983069283035</v>
      </c>
      <c r="S147" s="12">
        <f t="shared" si="16"/>
        <v>4.1291412996345507</v>
      </c>
      <c r="T147" s="14">
        <f t="shared" si="17"/>
        <v>4.8415430958541797E-2</v>
      </c>
      <c r="U147" s="13">
        <f t="shared" si="18"/>
        <v>3</v>
      </c>
      <c r="V147" s="13">
        <v>62</v>
      </c>
      <c r="W147" s="12">
        <v>7233.0584106931401</v>
      </c>
      <c r="X147" s="12">
        <v>7875.4105033941796</v>
      </c>
      <c r="Y147" s="12">
        <v>7654.9994666622497</v>
      </c>
      <c r="Z147" s="12">
        <v>7587.8227935831892</v>
      </c>
      <c r="AA147" s="12">
        <v>3.8801171797986447</v>
      </c>
      <c r="AB147" s="14">
        <v>4.3016619292617214E-2</v>
      </c>
      <c r="AC147" s="13">
        <v>3</v>
      </c>
      <c r="AD147" s="13">
        <v>87</v>
      </c>
      <c r="AE147" s="12">
        <f t="shared" si="19"/>
        <v>0.56360635340138443</v>
      </c>
      <c r="AF147" s="17">
        <f t="shared" si="20"/>
        <v>-0.82724021998749442</v>
      </c>
      <c r="AG147" s="14" t="s">
        <v>42</v>
      </c>
    </row>
    <row r="148" spans="1:33" x14ac:dyDescent="0.3">
      <c r="A148" s="12" t="s">
        <v>455</v>
      </c>
      <c r="B148" s="13">
        <v>3</v>
      </c>
      <c r="C148" s="13">
        <v>3</v>
      </c>
      <c r="D148" s="12">
        <v>19.2363</v>
      </c>
      <c r="E148" s="14">
        <v>8.2114087486262494E-6</v>
      </c>
      <c r="F148" s="15">
        <f t="shared" si="14"/>
        <v>5.0855823289620963</v>
      </c>
      <c r="G148" s="15">
        <v>7.8266664656583297E-5</v>
      </c>
      <c r="H148" s="16">
        <v>1.76986759714831</v>
      </c>
      <c r="I148" s="12">
        <v>1</v>
      </c>
      <c r="J148" s="13" t="s">
        <v>38</v>
      </c>
      <c r="K148" s="13" t="s">
        <v>39</v>
      </c>
      <c r="L148" s="12">
        <v>26493.776699999999</v>
      </c>
      <c r="M148" s="12" t="s">
        <v>456</v>
      </c>
      <c r="N148" s="12" t="s">
        <v>457</v>
      </c>
      <c r="O148" s="12">
        <v>2743.1420739683999</v>
      </c>
      <c r="P148" s="12">
        <v>2788.1070529752501</v>
      </c>
      <c r="Q148" s="12">
        <v>2756.9843080322798</v>
      </c>
      <c r="R148" s="12">
        <f t="shared" si="15"/>
        <v>2762.74447832531</v>
      </c>
      <c r="S148" s="12">
        <f t="shared" si="16"/>
        <v>3.4413407195944128</v>
      </c>
      <c r="T148" s="14">
        <f t="shared" si="17"/>
        <v>8.3356475036022483E-3</v>
      </c>
      <c r="U148" s="13">
        <f t="shared" si="18"/>
        <v>3</v>
      </c>
      <c r="V148" s="13">
        <v>288</v>
      </c>
      <c r="W148" s="12">
        <v>1525.9690636661601</v>
      </c>
      <c r="X148" s="12">
        <v>1536.55152296354</v>
      </c>
      <c r="Y148" s="12">
        <v>1620.4474773827101</v>
      </c>
      <c r="Z148" s="12">
        <v>1560.9893546708033</v>
      </c>
      <c r="AA148" s="12">
        <v>3.1933999413561445</v>
      </c>
      <c r="AB148" s="14">
        <v>3.3160628702431506E-2</v>
      </c>
      <c r="AC148" s="13">
        <v>3</v>
      </c>
      <c r="AD148" s="13">
        <v>439</v>
      </c>
      <c r="AE148" s="12">
        <f t="shared" si="19"/>
        <v>0.5650140166480494</v>
      </c>
      <c r="AF148" s="17">
        <f t="shared" si="20"/>
        <v>-0.82364143709794047</v>
      </c>
      <c r="AG148" s="14" t="s">
        <v>42</v>
      </c>
    </row>
    <row r="149" spans="1:33" x14ac:dyDescent="0.3">
      <c r="A149" s="12" t="s">
        <v>458</v>
      </c>
      <c r="B149" s="13">
        <v>2</v>
      </c>
      <c r="C149" s="13">
        <v>1</v>
      </c>
      <c r="D149" s="12">
        <v>19.639700000000001</v>
      </c>
      <c r="E149" s="14">
        <v>1.33050106357357E-3</v>
      </c>
      <c r="F149" s="15">
        <f t="shared" si="14"/>
        <v>2.8759847739469042</v>
      </c>
      <c r="G149" s="12">
        <v>1.2262877272532001E-3</v>
      </c>
      <c r="H149" s="16">
        <v>1.7697723368065399</v>
      </c>
      <c r="I149" s="12">
        <v>0.99987539054303598</v>
      </c>
      <c r="J149" s="13" t="s">
        <v>38</v>
      </c>
      <c r="K149" s="13" t="s">
        <v>39</v>
      </c>
      <c r="L149" s="12">
        <v>22850.294600000001</v>
      </c>
      <c r="M149" s="12" t="s">
        <v>459</v>
      </c>
      <c r="N149" s="12" t="s">
        <v>460</v>
      </c>
      <c r="O149" s="12">
        <v>2042.4554704777599</v>
      </c>
      <c r="P149" s="12">
        <v>2144.5296059116299</v>
      </c>
      <c r="Q149" s="12">
        <v>2391.3355433563502</v>
      </c>
      <c r="R149" s="12">
        <f t="shared" si="15"/>
        <v>2192.7735399152466</v>
      </c>
      <c r="S149" s="12">
        <f t="shared" si="16"/>
        <v>3.3409937819540376</v>
      </c>
      <c r="T149" s="14">
        <f t="shared" si="17"/>
        <v>8.1802212784405581E-2</v>
      </c>
      <c r="U149" s="13">
        <f t="shared" si="18"/>
        <v>3</v>
      </c>
      <c r="V149" s="13">
        <v>370</v>
      </c>
      <c r="W149" s="12">
        <v>1174.8066376203201</v>
      </c>
      <c r="X149" s="12">
        <v>1376.8297532238801</v>
      </c>
      <c r="Y149" s="12">
        <v>1165.4070293371699</v>
      </c>
      <c r="Z149" s="12">
        <v>1239.0144733937898</v>
      </c>
      <c r="AA149" s="12">
        <v>3.093076379562782</v>
      </c>
      <c r="AB149" s="14">
        <v>9.6402450595556299E-2</v>
      </c>
      <c r="AC149" s="13">
        <v>3</v>
      </c>
      <c r="AD149" s="13">
        <v>531</v>
      </c>
      <c r="AE149" s="12">
        <f t="shared" si="19"/>
        <v>0.56504442927639453</v>
      </c>
      <c r="AF149" s="17">
        <f t="shared" si="20"/>
        <v>-0.82356378421500731</v>
      </c>
      <c r="AG149" s="14" t="s">
        <v>42</v>
      </c>
    </row>
    <row r="150" spans="1:33" x14ac:dyDescent="0.3">
      <c r="A150" s="12" t="s">
        <v>461</v>
      </c>
      <c r="B150" s="13">
        <v>4</v>
      </c>
      <c r="C150" s="13">
        <v>2</v>
      </c>
      <c r="D150" s="12">
        <v>18.353000000000002</v>
      </c>
      <c r="E150" s="14">
        <v>1.3410227614445401E-3</v>
      </c>
      <c r="F150" s="15">
        <f t="shared" si="14"/>
        <v>2.872563850719712</v>
      </c>
      <c r="G150" s="12">
        <v>1.2330770978809401E-3</v>
      </c>
      <c r="H150" s="16">
        <v>1.7581015552358701</v>
      </c>
      <c r="I150" s="12">
        <v>0.99987010798471798</v>
      </c>
      <c r="J150" s="13" t="s">
        <v>38</v>
      </c>
      <c r="K150" s="13" t="s">
        <v>39</v>
      </c>
      <c r="L150" s="12">
        <v>86195.242199999993</v>
      </c>
      <c r="M150" s="12" t="s">
        <v>462</v>
      </c>
      <c r="N150" s="12" t="s">
        <v>463</v>
      </c>
      <c r="O150" s="12">
        <v>564.68877098134703</v>
      </c>
      <c r="P150" s="12">
        <v>508.70437101645598</v>
      </c>
      <c r="Q150" s="12">
        <v>622.34293497202202</v>
      </c>
      <c r="R150" s="12">
        <f t="shared" si="15"/>
        <v>565.24535898994168</v>
      </c>
      <c r="S150" s="12">
        <f t="shared" si="16"/>
        <v>2.7522370052087584</v>
      </c>
      <c r="T150" s="14">
        <f t="shared" si="17"/>
        <v>0.10052506511214988</v>
      </c>
      <c r="U150" s="13">
        <f t="shared" si="18"/>
        <v>3</v>
      </c>
      <c r="V150" s="13">
        <v>939</v>
      </c>
      <c r="W150" s="12">
        <v>346.09311838541299</v>
      </c>
      <c r="X150" s="12">
        <v>316.21057286343603</v>
      </c>
      <c r="Y150" s="12">
        <v>302.22311433851303</v>
      </c>
      <c r="Z150" s="12">
        <v>321.50893519578733</v>
      </c>
      <c r="AA150" s="12">
        <v>2.5071930470963286</v>
      </c>
      <c r="AB150" s="14">
        <v>6.9701927278276871E-2</v>
      </c>
      <c r="AC150" s="13">
        <v>3</v>
      </c>
      <c r="AD150" s="13">
        <v>1158</v>
      </c>
      <c r="AE150" s="12">
        <f t="shared" si="19"/>
        <v>0.56879535600310605</v>
      </c>
      <c r="AF150" s="17">
        <f t="shared" si="20"/>
        <v>-0.81401840893608135</v>
      </c>
      <c r="AG150" s="14" t="s">
        <v>42</v>
      </c>
    </row>
    <row r="151" spans="1:33" x14ac:dyDescent="0.3">
      <c r="A151" s="12" t="s">
        <v>464</v>
      </c>
      <c r="B151" s="13">
        <v>12</v>
      </c>
      <c r="C151" s="13">
        <v>1</v>
      </c>
      <c r="D151" s="12">
        <v>46.115600000000001</v>
      </c>
      <c r="E151" s="14">
        <v>1.4363264460045501E-3</v>
      </c>
      <c r="F151" s="15">
        <f t="shared" si="14"/>
        <v>2.8427468431117244</v>
      </c>
      <c r="G151" s="12">
        <v>1.2826374596803399E-3</v>
      </c>
      <c r="H151" s="16">
        <v>1.7570769366866299</v>
      </c>
      <c r="I151" s="12">
        <v>0.99981484187875702</v>
      </c>
      <c r="J151" s="13" t="s">
        <v>38</v>
      </c>
      <c r="K151" s="13" t="s">
        <v>39</v>
      </c>
      <c r="L151" s="12">
        <v>161130.08790000001</v>
      </c>
      <c r="M151" s="12" t="s">
        <v>465</v>
      </c>
      <c r="N151" s="12" t="s">
        <v>466</v>
      </c>
      <c r="O151" s="12">
        <v>1182.71055510428</v>
      </c>
      <c r="P151" s="12">
        <v>954.76554489607497</v>
      </c>
      <c r="Q151" s="12">
        <v>1065.2473563628801</v>
      </c>
      <c r="R151" s="12">
        <f t="shared" si="15"/>
        <v>1067.5744854544116</v>
      </c>
      <c r="S151" s="12">
        <f t="shared" si="16"/>
        <v>3.028398185798526</v>
      </c>
      <c r="T151" s="14">
        <f t="shared" si="17"/>
        <v>0.10677505298681328</v>
      </c>
      <c r="U151" s="13">
        <f t="shared" si="18"/>
        <v>3</v>
      </c>
      <c r="V151" s="13">
        <v>639</v>
      </c>
      <c r="W151" s="12">
        <v>605.51411501444102</v>
      </c>
      <c r="X151" s="12">
        <v>646.78809456129602</v>
      </c>
      <c r="Y151" s="12">
        <v>570.45431832149995</v>
      </c>
      <c r="Z151" s="12">
        <v>607.58550929907904</v>
      </c>
      <c r="AA151" s="12">
        <v>2.7836074075434576</v>
      </c>
      <c r="AB151" s="14">
        <v>6.288665762116781E-2</v>
      </c>
      <c r="AC151" s="13">
        <v>3</v>
      </c>
      <c r="AD151" s="13">
        <v>834</v>
      </c>
      <c r="AE151" s="12">
        <f t="shared" si="19"/>
        <v>0.56912704226015776</v>
      </c>
      <c r="AF151" s="17">
        <f t="shared" si="20"/>
        <v>-0.81317736365485294</v>
      </c>
      <c r="AG151" s="14" t="s">
        <v>42</v>
      </c>
    </row>
    <row r="152" spans="1:33" x14ac:dyDescent="0.3">
      <c r="A152" s="12" t="s">
        <v>467</v>
      </c>
      <c r="B152" s="13">
        <v>13</v>
      </c>
      <c r="C152" s="13">
        <v>3</v>
      </c>
      <c r="D152" s="12">
        <v>66.278199999999998</v>
      </c>
      <c r="E152" s="14">
        <v>5.4008657893844798E-5</v>
      </c>
      <c r="F152" s="15">
        <f t="shared" si="14"/>
        <v>4.2675366147302745</v>
      </c>
      <c r="G152" s="12">
        <v>1.78864597816692E-4</v>
      </c>
      <c r="H152" s="16">
        <v>1.7426217074775601</v>
      </c>
      <c r="I152" s="12">
        <v>1</v>
      </c>
      <c r="J152" s="13" t="s">
        <v>38</v>
      </c>
      <c r="K152" s="13" t="s">
        <v>39</v>
      </c>
      <c r="L152" s="12">
        <v>54731.998299999999</v>
      </c>
      <c r="M152" s="12" t="s">
        <v>468</v>
      </c>
      <c r="N152" s="12" t="s">
        <v>469</v>
      </c>
      <c r="O152" s="12">
        <v>1771.3682019615301</v>
      </c>
      <c r="P152" s="12">
        <v>1755.32449940783</v>
      </c>
      <c r="Q152" s="12">
        <v>1637.0585384014501</v>
      </c>
      <c r="R152" s="12">
        <f t="shared" si="15"/>
        <v>1721.2504132569368</v>
      </c>
      <c r="S152" s="12">
        <f t="shared" si="16"/>
        <v>3.2358440575352403</v>
      </c>
      <c r="T152" s="14">
        <f t="shared" si="17"/>
        <v>4.261568143503984E-2</v>
      </c>
      <c r="U152" s="13">
        <f t="shared" si="18"/>
        <v>3</v>
      </c>
      <c r="V152" s="13">
        <v>451</v>
      </c>
      <c r="W152" s="12">
        <v>974.88755582099498</v>
      </c>
      <c r="X152" s="12">
        <v>1022.58505904331</v>
      </c>
      <c r="Y152" s="12">
        <v>965.73576112069304</v>
      </c>
      <c r="Z152" s="12">
        <v>987.73612532833261</v>
      </c>
      <c r="AA152" s="12">
        <v>2.9946409378871062</v>
      </c>
      <c r="AB152" s="14">
        <v>3.0903991994455839E-2</v>
      </c>
      <c r="AC152" s="13">
        <v>3</v>
      </c>
      <c r="AD152" s="13">
        <v>624</v>
      </c>
      <c r="AE152" s="12">
        <f t="shared" si="19"/>
        <v>0.57384801056305679</v>
      </c>
      <c r="AF152" s="17">
        <f t="shared" si="20"/>
        <v>-0.80125941973361525</v>
      </c>
      <c r="AG152" s="14" t="s">
        <v>42</v>
      </c>
    </row>
    <row r="153" spans="1:33" x14ac:dyDescent="0.3">
      <c r="A153" s="12" t="s">
        <v>470</v>
      </c>
      <c r="B153" s="13">
        <v>7</v>
      </c>
      <c r="C153" s="13">
        <v>2</v>
      </c>
      <c r="D153" s="12">
        <v>27.226500000000001</v>
      </c>
      <c r="E153" s="14">
        <v>2.8502883440953801E-2</v>
      </c>
      <c r="F153" s="15">
        <f t="shared" si="14"/>
        <v>1.5451112031791532</v>
      </c>
      <c r="G153" s="12">
        <v>1.18119096528856E-2</v>
      </c>
      <c r="H153" s="16">
        <v>1.7395111755203601</v>
      </c>
      <c r="I153" s="12">
        <v>0.710312183360579</v>
      </c>
      <c r="J153" s="13" t="s">
        <v>38</v>
      </c>
      <c r="K153" s="13" t="s">
        <v>39</v>
      </c>
      <c r="L153" s="12">
        <v>147865.35200000001</v>
      </c>
      <c r="M153" s="12" t="s">
        <v>471</v>
      </c>
      <c r="N153" s="12" t="s">
        <v>472</v>
      </c>
      <c r="O153" s="12">
        <v>82.2812099228439</v>
      </c>
      <c r="P153" s="12">
        <v>127.31404843380901</v>
      </c>
      <c r="Q153" s="12">
        <v>130.401225053063</v>
      </c>
      <c r="R153" s="12">
        <f t="shared" si="15"/>
        <v>113.33216113657197</v>
      </c>
      <c r="S153" s="12">
        <f t="shared" si="16"/>
        <v>2.0543531704294939</v>
      </c>
      <c r="T153" s="14">
        <f t="shared" si="17"/>
        <v>0.23766579827206416</v>
      </c>
      <c r="U153" s="13">
        <f t="shared" si="18"/>
        <v>3</v>
      </c>
      <c r="V153" s="13">
        <v>1582</v>
      </c>
      <c r="W153" s="12">
        <v>58.531824952770002</v>
      </c>
      <c r="X153" s="12">
        <v>66.061605948872099</v>
      </c>
      <c r="Y153" s="12">
        <v>70.861756851325296</v>
      </c>
      <c r="Z153" s="12">
        <v>65.151729250989135</v>
      </c>
      <c r="AA153" s="12">
        <v>1.813925947204333</v>
      </c>
      <c r="AB153" s="14">
        <v>9.5394545761810251E-2</v>
      </c>
      <c r="AC153" s="13">
        <v>3</v>
      </c>
      <c r="AD153" s="13">
        <v>1732</v>
      </c>
      <c r="AE153" s="12">
        <f t="shared" si="19"/>
        <v>0.57487414514647295</v>
      </c>
      <c r="AF153" s="17">
        <f t="shared" si="20"/>
        <v>-0.79868194760741729</v>
      </c>
      <c r="AG153" s="14" t="s">
        <v>42</v>
      </c>
    </row>
    <row r="154" spans="1:33" x14ac:dyDescent="0.3">
      <c r="A154" s="12" t="s">
        <v>473</v>
      </c>
      <c r="B154" s="13">
        <v>14</v>
      </c>
      <c r="C154" s="13">
        <v>6</v>
      </c>
      <c r="D154" s="12">
        <v>86.481099999999998</v>
      </c>
      <c r="E154" s="14">
        <v>8.1383606226337301E-6</v>
      </c>
      <c r="F154" s="15">
        <f t="shared" si="14"/>
        <v>5.0894630698341867</v>
      </c>
      <c r="G154" s="15">
        <v>7.8266664656583297E-5</v>
      </c>
      <c r="H154" s="16">
        <v>1.7375614596916999</v>
      </c>
      <c r="I154" s="12">
        <v>1</v>
      </c>
      <c r="J154" s="13" t="s">
        <v>38</v>
      </c>
      <c r="K154" s="13" t="s">
        <v>39</v>
      </c>
      <c r="L154" s="12">
        <v>111563.6903</v>
      </c>
      <c r="M154" s="12" t="s">
        <v>474</v>
      </c>
      <c r="N154" s="12" t="s">
        <v>475</v>
      </c>
      <c r="O154" s="12">
        <v>1166.3506488708099</v>
      </c>
      <c r="P154" s="12">
        <v>1122.06359490109</v>
      </c>
      <c r="Q154" s="12">
        <v>1101.57579284654</v>
      </c>
      <c r="R154" s="12">
        <f t="shared" si="15"/>
        <v>1129.9966788728134</v>
      </c>
      <c r="S154" s="12">
        <f t="shared" si="16"/>
        <v>3.053077167068083</v>
      </c>
      <c r="T154" s="14">
        <f t="shared" si="17"/>
        <v>2.9299283953325112E-2</v>
      </c>
      <c r="U154" s="13">
        <f t="shared" si="18"/>
        <v>3</v>
      </c>
      <c r="V154" s="13">
        <v>618</v>
      </c>
      <c r="W154" s="12">
        <v>648.19145293714303</v>
      </c>
      <c r="X154" s="12">
        <v>660.87983400578298</v>
      </c>
      <c r="Y154" s="12">
        <v>641.93310355497204</v>
      </c>
      <c r="Z154" s="12">
        <v>650.33479683263261</v>
      </c>
      <c r="AA154" s="12">
        <v>2.8131369920028231</v>
      </c>
      <c r="AB154" s="14">
        <v>1.4843895075765938E-2</v>
      </c>
      <c r="AC154" s="13">
        <v>3</v>
      </c>
      <c r="AD154" s="13">
        <v>804</v>
      </c>
      <c r="AE154" s="12">
        <f t="shared" si="19"/>
        <v>0.57551921080099999</v>
      </c>
      <c r="AF154" s="17">
        <f t="shared" si="20"/>
        <v>-0.79706400864147964</v>
      </c>
      <c r="AG154" s="14" t="s">
        <v>42</v>
      </c>
    </row>
    <row r="155" spans="1:33" x14ac:dyDescent="0.3">
      <c r="A155" s="12" t="s">
        <v>476</v>
      </c>
      <c r="B155" s="13">
        <v>2</v>
      </c>
      <c r="C155" s="13">
        <v>1</v>
      </c>
      <c r="D155" s="12">
        <v>9.6889000000000003</v>
      </c>
      <c r="E155" s="14">
        <v>4.7738604381252103E-2</v>
      </c>
      <c r="F155" s="15">
        <f t="shared" si="14"/>
        <v>1.3211302815668144</v>
      </c>
      <c r="G155" s="12">
        <v>1.77573897529625E-2</v>
      </c>
      <c r="H155" s="16">
        <v>1.73653251961676</v>
      </c>
      <c r="I155" s="12">
        <v>0.56975000977187196</v>
      </c>
      <c r="J155" s="13" t="s">
        <v>38</v>
      </c>
      <c r="K155" s="13" t="s">
        <v>39</v>
      </c>
      <c r="L155" s="12">
        <v>129616.3453</v>
      </c>
      <c r="M155" s="12" t="s">
        <v>477</v>
      </c>
      <c r="N155" s="12" t="s">
        <v>478</v>
      </c>
      <c r="O155" s="12">
        <v>999.14769900922704</v>
      </c>
      <c r="P155" s="12">
        <v>849.71176257657498</v>
      </c>
      <c r="Q155" s="12">
        <v>592.88204174052896</v>
      </c>
      <c r="R155" s="12">
        <f t="shared" si="15"/>
        <v>813.91383444211033</v>
      </c>
      <c r="S155" s="12">
        <f t="shared" si="16"/>
        <v>2.9105784304333486</v>
      </c>
      <c r="T155" s="14">
        <f t="shared" si="17"/>
        <v>0.2524652385016416</v>
      </c>
      <c r="U155" s="13">
        <f t="shared" si="18"/>
        <v>3</v>
      </c>
      <c r="V155" s="13">
        <v>765</v>
      </c>
      <c r="W155" s="12">
        <v>521.57343413959302</v>
      </c>
      <c r="X155" s="12">
        <v>516.10956453961296</v>
      </c>
      <c r="Y155" s="12">
        <v>368.41880231971697</v>
      </c>
      <c r="Z155" s="12">
        <v>468.70060033297432</v>
      </c>
      <c r="AA155" s="12">
        <v>2.6708955097846245</v>
      </c>
      <c r="AB155" s="14">
        <v>0.185383895806432</v>
      </c>
      <c r="AC155" s="13">
        <v>3</v>
      </c>
      <c r="AD155" s="13">
        <v>987</v>
      </c>
      <c r="AE155" s="12">
        <f t="shared" si="19"/>
        <v>0.57586022070043907</v>
      </c>
      <c r="AF155" s="17">
        <f t="shared" si="20"/>
        <v>-0.79620942796765515</v>
      </c>
      <c r="AG155" s="14" t="s">
        <v>42</v>
      </c>
    </row>
    <row r="156" spans="1:33" x14ac:dyDescent="0.3">
      <c r="A156" s="12" t="s">
        <v>479</v>
      </c>
      <c r="B156" s="13">
        <v>5</v>
      </c>
      <c r="C156" s="13">
        <v>1</v>
      </c>
      <c r="D156" s="12">
        <v>30.430700000000002</v>
      </c>
      <c r="E156" s="14">
        <v>2.5503157347743801E-2</v>
      </c>
      <c r="F156" s="15">
        <f t="shared" si="14"/>
        <v>1.5934060496123541</v>
      </c>
      <c r="G156" s="12">
        <v>1.08566111134964E-2</v>
      </c>
      <c r="H156" s="16">
        <v>1.7358152454814999</v>
      </c>
      <c r="I156" s="12">
        <v>0.73882657881245695</v>
      </c>
      <c r="J156" s="13" t="s">
        <v>38</v>
      </c>
      <c r="K156" s="13" t="s">
        <v>39</v>
      </c>
      <c r="L156" s="12">
        <v>40799.1368</v>
      </c>
      <c r="M156" s="12" t="s">
        <v>480</v>
      </c>
      <c r="N156" s="12" t="s">
        <v>481</v>
      </c>
      <c r="O156" s="12">
        <v>427.536783657885</v>
      </c>
      <c r="P156" s="12">
        <v>650.08439525378299</v>
      </c>
      <c r="Q156" s="12">
        <v>463.93568283435002</v>
      </c>
      <c r="R156" s="12">
        <f t="shared" si="15"/>
        <v>513.85228724867272</v>
      </c>
      <c r="S156" s="12">
        <f t="shared" si="16"/>
        <v>2.7108382939906606</v>
      </c>
      <c r="T156" s="14">
        <f t="shared" si="17"/>
        <v>0.23231563524945714</v>
      </c>
      <c r="U156" s="13">
        <f t="shared" si="18"/>
        <v>3</v>
      </c>
      <c r="V156" s="13">
        <v>979</v>
      </c>
      <c r="W156" s="12">
        <v>334.83362284015698</v>
      </c>
      <c r="X156" s="12">
        <v>305.41593641340398</v>
      </c>
      <c r="Y156" s="12">
        <v>247.83853984502801</v>
      </c>
      <c r="Z156" s="12">
        <v>296.02936636619631</v>
      </c>
      <c r="AA156" s="12">
        <v>2.4713347955798346</v>
      </c>
      <c r="AB156" s="14">
        <v>0.14948048940868885</v>
      </c>
      <c r="AC156" s="13">
        <v>3</v>
      </c>
      <c r="AD156" s="13">
        <v>1196</v>
      </c>
      <c r="AE156" s="12">
        <f t="shared" si="19"/>
        <v>0.57609817784646045</v>
      </c>
      <c r="AF156" s="17">
        <f t="shared" si="20"/>
        <v>-0.7956134001947337</v>
      </c>
      <c r="AG156" s="14" t="s">
        <v>42</v>
      </c>
    </row>
    <row r="157" spans="1:33" x14ac:dyDescent="0.3">
      <c r="A157" s="12" t="s">
        <v>482</v>
      </c>
      <c r="B157" s="13">
        <v>11</v>
      </c>
      <c r="C157" s="13">
        <v>6</v>
      </c>
      <c r="D157" s="12">
        <v>73.961299999999994</v>
      </c>
      <c r="E157" s="14">
        <v>3.5402351270308303E-5</v>
      </c>
      <c r="F157" s="15">
        <f t="shared" si="14"/>
        <v>4.4509678930643348</v>
      </c>
      <c r="G157" s="12">
        <v>1.40880461846395E-4</v>
      </c>
      <c r="H157" s="16">
        <v>1.7327521678640201</v>
      </c>
      <c r="I157" s="12">
        <v>1</v>
      </c>
      <c r="J157" s="13" t="s">
        <v>38</v>
      </c>
      <c r="K157" s="13" t="s">
        <v>39</v>
      </c>
      <c r="L157" s="12">
        <v>57111.4211</v>
      </c>
      <c r="M157" s="12" t="s">
        <v>483</v>
      </c>
      <c r="N157" s="12" t="s">
        <v>484</v>
      </c>
      <c r="O157" s="12">
        <v>2002.21912013775</v>
      </c>
      <c r="P157" s="12">
        <v>1921.04787724895</v>
      </c>
      <c r="Q157" s="12">
        <v>1896.1557984779699</v>
      </c>
      <c r="R157" s="12">
        <f t="shared" si="15"/>
        <v>1939.8075986215565</v>
      </c>
      <c r="S157" s="12">
        <f t="shared" si="16"/>
        <v>3.2877586562184953</v>
      </c>
      <c r="T157" s="14">
        <f t="shared" si="17"/>
        <v>2.8592745364268285E-2</v>
      </c>
      <c r="U157" s="13">
        <f t="shared" si="18"/>
        <v>3</v>
      </c>
      <c r="V157" s="13">
        <v>407</v>
      </c>
      <c r="W157" s="12">
        <v>1136.6639509126401</v>
      </c>
      <c r="X157" s="12">
        <v>1071.97327260661</v>
      </c>
      <c r="Y157" s="12">
        <v>1149.84814085825</v>
      </c>
      <c r="Z157" s="12">
        <v>1119.4951214591667</v>
      </c>
      <c r="AA157" s="12">
        <v>3.0490222053487428</v>
      </c>
      <c r="AB157" s="14">
        <v>3.7230832134848624E-2</v>
      </c>
      <c r="AC157" s="13">
        <v>3</v>
      </c>
      <c r="AD157" s="13">
        <v>570</v>
      </c>
      <c r="AE157" s="12">
        <f t="shared" si="19"/>
        <v>0.57711657705366726</v>
      </c>
      <c r="AF157" s="17">
        <f t="shared" si="20"/>
        <v>-0.79306532341792779</v>
      </c>
      <c r="AG157" s="14" t="s">
        <v>42</v>
      </c>
    </row>
    <row r="158" spans="1:33" x14ac:dyDescent="0.3">
      <c r="A158" s="12" t="s">
        <v>485</v>
      </c>
      <c r="B158" s="13">
        <v>17</v>
      </c>
      <c r="C158" s="13">
        <v>3</v>
      </c>
      <c r="D158" s="12">
        <v>69.792500000000004</v>
      </c>
      <c r="E158" s="14">
        <v>4.3433547173321602E-4</v>
      </c>
      <c r="F158" s="15">
        <f t="shared" si="14"/>
        <v>3.3621747008037399</v>
      </c>
      <c r="G158" s="12">
        <v>6.2402129086374302E-4</v>
      </c>
      <c r="H158" s="16">
        <v>1.7322135097787901</v>
      </c>
      <c r="I158" s="12">
        <v>0.99999996168361405</v>
      </c>
      <c r="J158" s="13" t="s">
        <v>38</v>
      </c>
      <c r="K158" s="13" t="s">
        <v>39</v>
      </c>
      <c r="L158" s="12">
        <v>268357.14449999999</v>
      </c>
      <c r="M158" s="12" t="s">
        <v>486</v>
      </c>
      <c r="N158" s="12" t="s">
        <v>487</v>
      </c>
      <c r="O158" s="12">
        <v>732.60166689199298</v>
      </c>
      <c r="P158" s="12">
        <v>637.58662115742197</v>
      </c>
      <c r="Q158" s="12">
        <v>708.98880885067399</v>
      </c>
      <c r="R158" s="12">
        <f t="shared" si="15"/>
        <v>693.05903230002968</v>
      </c>
      <c r="S158" s="12">
        <f t="shared" si="16"/>
        <v>2.8407702278445264</v>
      </c>
      <c r="T158" s="14">
        <f t="shared" si="17"/>
        <v>7.137923260987579E-2</v>
      </c>
      <c r="U158" s="13">
        <f t="shared" si="18"/>
        <v>3</v>
      </c>
      <c r="V158" s="13">
        <v>838</v>
      </c>
      <c r="W158" s="12">
        <v>378.06536999423599</v>
      </c>
      <c r="X158" s="12">
        <v>418.209442978445</v>
      </c>
      <c r="Y158" s="12">
        <v>404.02589197079601</v>
      </c>
      <c r="Z158" s="12">
        <v>400.10023498115902</v>
      </c>
      <c r="AA158" s="12">
        <v>2.602168806442708</v>
      </c>
      <c r="AB158" s="14">
        <v>5.0882039119110246E-2</v>
      </c>
      <c r="AC158" s="13">
        <v>3</v>
      </c>
      <c r="AD158" s="13">
        <v>1064</v>
      </c>
      <c r="AE158" s="12">
        <f t="shared" si="19"/>
        <v>0.57729604021371883</v>
      </c>
      <c r="AF158" s="17">
        <f t="shared" si="20"/>
        <v>-0.79261676523475866</v>
      </c>
      <c r="AG158" s="14" t="s">
        <v>42</v>
      </c>
    </row>
    <row r="159" spans="1:33" x14ac:dyDescent="0.3">
      <c r="A159" s="12" t="s">
        <v>488</v>
      </c>
      <c r="B159" s="13">
        <v>19</v>
      </c>
      <c r="C159" s="13">
        <v>1</v>
      </c>
      <c r="D159" s="12">
        <v>89.062799999999996</v>
      </c>
      <c r="E159" s="14">
        <v>4.0930582223763799E-5</v>
      </c>
      <c r="F159" s="15">
        <f t="shared" si="14"/>
        <v>4.387952077617876</v>
      </c>
      <c r="G159" s="12">
        <v>1.5146118680938199E-4</v>
      </c>
      <c r="H159" s="16">
        <v>1.7316036815226099</v>
      </c>
      <c r="I159" s="12">
        <v>1</v>
      </c>
      <c r="J159" s="13" t="s">
        <v>38</v>
      </c>
      <c r="K159" s="13" t="s">
        <v>39</v>
      </c>
      <c r="L159" s="12">
        <v>247323.8792</v>
      </c>
      <c r="M159" s="12" t="s">
        <v>489</v>
      </c>
      <c r="N159" s="12" t="s">
        <v>490</v>
      </c>
      <c r="O159" s="12">
        <v>1901.9483196875001</v>
      </c>
      <c r="P159" s="12">
        <v>2032.7328465314299</v>
      </c>
      <c r="Q159" s="12">
        <v>2038.7736205193801</v>
      </c>
      <c r="R159" s="12">
        <f t="shared" si="15"/>
        <v>1991.1515955794366</v>
      </c>
      <c r="S159" s="12">
        <f t="shared" si="16"/>
        <v>3.2991043261335493</v>
      </c>
      <c r="T159" s="14">
        <f t="shared" si="17"/>
        <v>3.8827443240653667E-2</v>
      </c>
      <c r="U159" s="13">
        <f t="shared" si="18"/>
        <v>3</v>
      </c>
      <c r="V159" s="13">
        <v>397</v>
      </c>
      <c r="W159" s="12">
        <v>1184.6851422602799</v>
      </c>
      <c r="X159" s="12">
        <v>1146.7593254890901</v>
      </c>
      <c r="Y159" s="12">
        <v>1118.2217869942299</v>
      </c>
      <c r="Z159" s="12">
        <v>1149.8887515812</v>
      </c>
      <c r="AA159" s="12">
        <v>3.060655825647979</v>
      </c>
      <c r="AB159" s="14">
        <v>2.899585388443409E-2</v>
      </c>
      <c r="AC159" s="13">
        <v>3</v>
      </c>
      <c r="AD159" s="13">
        <v>559</v>
      </c>
      <c r="AE159" s="12">
        <f t="shared" si="19"/>
        <v>0.57749934968993444</v>
      </c>
      <c r="AF159" s="17">
        <f t="shared" si="20"/>
        <v>-0.7921087729467795</v>
      </c>
      <c r="AG159" s="14" t="s">
        <v>42</v>
      </c>
    </row>
    <row r="160" spans="1:33" x14ac:dyDescent="0.3">
      <c r="A160" s="12" t="s">
        <v>491</v>
      </c>
      <c r="B160" s="13">
        <v>9</v>
      </c>
      <c r="C160" s="13">
        <v>1</v>
      </c>
      <c r="D160" s="12">
        <v>42.667000000000002</v>
      </c>
      <c r="E160" s="14">
        <v>2.4772639770062301E-2</v>
      </c>
      <c r="F160" s="15">
        <f t="shared" si="14"/>
        <v>1.6060277125709155</v>
      </c>
      <c r="G160" s="12">
        <v>1.06150113162001E-2</v>
      </c>
      <c r="H160" s="16">
        <v>1.73016781342674</v>
      </c>
      <c r="I160" s="12">
        <v>0.74611155601587198</v>
      </c>
      <c r="J160" s="13" t="s">
        <v>38</v>
      </c>
      <c r="K160" s="13" t="s">
        <v>39</v>
      </c>
      <c r="L160" s="12">
        <v>127698.72779999999</v>
      </c>
      <c r="M160" s="12" t="s">
        <v>492</v>
      </c>
      <c r="N160" s="12" t="s">
        <v>493</v>
      </c>
      <c r="O160" s="12">
        <v>825.11413092046496</v>
      </c>
      <c r="P160" s="12">
        <v>579.71157883220906</v>
      </c>
      <c r="Q160" s="12">
        <v>689.84195449763195</v>
      </c>
      <c r="R160" s="12">
        <f t="shared" si="15"/>
        <v>698.22255475010195</v>
      </c>
      <c r="S160" s="12">
        <f t="shared" si="16"/>
        <v>2.8439938737610264</v>
      </c>
      <c r="T160" s="14">
        <f t="shared" si="17"/>
        <v>0.17604091782445333</v>
      </c>
      <c r="U160" s="13">
        <f t="shared" si="18"/>
        <v>3</v>
      </c>
      <c r="V160" s="13">
        <v>833</v>
      </c>
      <c r="W160" s="12">
        <v>348.97789663196397</v>
      </c>
      <c r="X160" s="12">
        <v>505.61258466539499</v>
      </c>
      <c r="Y160" s="12">
        <v>356.08263838208001</v>
      </c>
      <c r="Z160" s="12">
        <v>403.55770655981297</v>
      </c>
      <c r="AA160" s="12">
        <v>2.6059056452503366</v>
      </c>
      <c r="AB160" s="14">
        <v>0.21918421471070701</v>
      </c>
      <c r="AC160" s="13">
        <v>3</v>
      </c>
      <c r="AD160" s="13">
        <v>1059</v>
      </c>
      <c r="AE160" s="12">
        <f t="shared" si="19"/>
        <v>0.57797861701022923</v>
      </c>
      <c r="AF160" s="17">
        <f t="shared" si="20"/>
        <v>-0.79091197535162339</v>
      </c>
      <c r="AG160" s="14" t="s">
        <v>42</v>
      </c>
    </row>
    <row r="161" spans="1:33" x14ac:dyDescent="0.3">
      <c r="A161" s="12" t="s">
        <v>494</v>
      </c>
      <c r="B161" s="13">
        <v>15</v>
      </c>
      <c r="C161" s="13">
        <v>7</v>
      </c>
      <c r="D161" s="12">
        <v>127.25660000000001</v>
      </c>
      <c r="E161" s="14">
        <v>1.8198776996603001E-5</v>
      </c>
      <c r="F161" s="15">
        <f t="shared" si="14"/>
        <v>4.7399577967112636</v>
      </c>
      <c r="G161" s="12">
        <v>1.1109739759242101E-4</v>
      </c>
      <c r="H161" s="16">
        <v>1.7296213997801799</v>
      </c>
      <c r="I161" s="12">
        <v>1</v>
      </c>
      <c r="J161" s="13" t="s">
        <v>38</v>
      </c>
      <c r="K161" s="13" t="s">
        <v>39</v>
      </c>
      <c r="L161" s="12">
        <v>28918.0363</v>
      </c>
      <c r="M161" s="12" t="s">
        <v>495</v>
      </c>
      <c r="N161" s="12" t="s">
        <v>496</v>
      </c>
      <c r="O161" s="12">
        <v>9068.8486497076501</v>
      </c>
      <c r="P161" s="12">
        <v>9620.5904951516695</v>
      </c>
      <c r="Q161" s="12">
        <v>9698.2986383858697</v>
      </c>
      <c r="R161" s="12">
        <f t="shared" si="15"/>
        <v>9462.5792610817298</v>
      </c>
      <c r="S161" s="12">
        <f t="shared" si="16"/>
        <v>3.9760095302895038</v>
      </c>
      <c r="T161" s="14">
        <f t="shared" si="17"/>
        <v>3.6267832987507E-2</v>
      </c>
      <c r="U161" s="13">
        <f t="shared" si="18"/>
        <v>3</v>
      </c>
      <c r="V161" s="13">
        <v>90</v>
      </c>
      <c r="W161" s="12">
        <v>5378.1088715680398</v>
      </c>
      <c r="X161" s="12">
        <v>5538.9229906106602</v>
      </c>
      <c r="Y161" s="12">
        <v>5495.6569417716901</v>
      </c>
      <c r="Z161" s="12">
        <v>5470.8962679834631</v>
      </c>
      <c r="AA161" s="12">
        <v>3.7380584803286538</v>
      </c>
      <c r="AB161" s="14">
        <v>1.5210901913607329E-2</v>
      </c>
      <c r="AC161" s="13">
        <v>3</v>
      </c>
      <c r="AD161" s="13">
        <v>139</v>
      </c>
      <c r="AE161" s="12">
        <f t="shared" si="19"/>
        <v>0.57816120922595571</v>
      </c>
      <c r="AF161" s="17">
        <f t="shared" si="20"/>
        <v>-0.7904562780728932</v>
      </c>
      <c r="AG161" s="14" t="s">
        <v>42</v>
      </c>
    </row>
    <row r="162" spans="1:33" x14ac:dyDescent="0.3">
      <c r="A162" s="12" t="s">
        <v>497</v>
      </c>
      <c r="B162" s="13">
        <v>3</v>
      </c>
      <c r="C162" s="13">
        <v>1</v>
      </c>
      <c r="D162" s="12">
        <v>19.9299</v>
      </c>
      <c r="E162" s="14">
        <v>8.7129270611097098E-4</v>
      </c>
      <c r="F162" s="15">
        <f t="shared" si="14"/>
        <v>3.0598359215782467</v>
      </c>
      <c r="G162" s="12">
        <v>9.1530145118372502E-4</v>
      </c>
      <c r="H162" s="16">
        <v>1.72556478900263</v>
      </c>
      <c r="I162" s="12">
        <v>0.99998987723587296</v>
      </c>
      <c r="J162" s="13" t="s">
        <v>38</v>
      </c>
      <c r="K162" s="13" t="s">
        <v>39</v>
      </c>
      <c r="L162" s="12">
        <v>20247.1692</v>
      </c>
      <c r="M162" s="12" t="s">
        <v>498</v>
      </c>
      <c r="N162" s="12" t="s">
        <v>499</v>
      </c>
      <c r="O162" s="12">
        <v>764.38375771794597</v>
      </c>
      <c r="P162" s="12">
        <v>837.19060906244204</v>
      </c>
      <c r="Q162" s="12">
        <v>851.85774945314097</v>
      </c>
      <c r="R162" s="12">
        <f t="shared" si="15"/>
        <v>817.8107054111764</v>
      </c>
      <c r="S162" s="12">
        <f t="shared" si="16"/>
        <v>2.9126527913131692</v>
      </c>
      <c r="T162" s="14">
        <f t="shared" si="17"/>
        <v>5.7283021281570402E-2</v>
      </c>
      <c r="U162" s="13">
        <f t="shared" si="18"/>
        <v>3</v>
      </c>
      <c r="V162" s="13">
        <v>762</v>
      </c>
      <c r="W162" s="12">
        <v>481.233487130642</v>
      </c>
      <c r="X162" s="12">
        <v>511.30208307923198</v>
      </c>
      <c r="Y162" s="12">
        <v>429.27839578534201</v>
      </c>
      <c r="Z162" s="12">
        <v>473.937988665072</v>
      </c>
      <c r="AA162" s="12">
        <v>2.6757215211205572</v>
      </c>
      <c r="AB162" s="14">
        <v>8.7555034427171177E-2</v>
      </c>
      <c r="AC162" s="13">
        <v>3</v>
      </c>
      <c r="AD162" s="13">
        <v>975</v>
      </c>
      <c r="AE162" s="12">
        <f t="shared" si="19"/>
        <v>0.57952040188418286</v>
      </c>
      <c r="AF162" s="17">
        <f t="shared" si="20"/>
        <v>-0.78706864301018642</v>
      </c>
      <c r="AG162" s="14" t="s">
        <v>42</v>
      </c>
    </row>
    <row r="163" spans="1:33" x14ac:dyDescent="0.3">
      <c r="A163" s="12" t="s">
        <v>500</v>
      </c>
      <c r="B163" s="13">
        <v>4</v>
      </c>
      <c r="C163" s="13">
        <v>2</v>
      </c>
      <c r="D163" s="12">
        <v>20.287099999999999</v>
      </c>
      <c r="E163" s="14">
        <v>2.06999512962747E-3</v>
      </c>
      <c r="F163" s="15">
        <f t="shared" si="14"/>
        <v>2.6840306763683976</v>
      </c>
      <c r="G163" s="12">
        <v>1.6365179685571499E-3</v>
      </c>
      <c r="H163" s="16">
        <v>1.7206198502577701</v>
      </c>
      <c r="I163" s="12">
        <v>0.99900628593005003</v>
      </c>
      <c r="J163" s="13" t="s">
        <v>38</v>
      </c>
      <c r="K163" s="13" t="s">
        <v>39</v>
      </c>
      <c r="L163" s="12">
        <v>99204.503700000001</v>
      </c>
      <c r="M163" s="12" t="s">
        <v>501</v>
      </c>
      <c r="N163" s="12" t="s">
        <v>502</v>
      </c>
      <c r="O163" s="12">
        <v>410.81567564745302</v>
      </c>
      <c r="P163" s="12">
        <v>471.54262859985801</v>
      </c>
      <c r="Q163" s="12">
        <v>492.05265575802702</v>
      </c>
      <c r="R163" s="12">
        <f t="shared" si="15"/>
        <v>458.13698666844601</v>
      </c>
      <c r="S163" s="12">
        <f t="shared" si="16"/>
        <v>2.660995354988446</v>
      </c>
      <c r="T163" s="14">
        <f t="shared" si="17"/>
        <v>9.2210544047546111E-2</v>
      </c>
      <c r="U163" s="13">
        <f t="shared" si="18"/>
        <v>3</v>
      </c>
      <c r="V163" s="13">
        <v>1032</v>
      </c>
      <c r="W163" s="12">
        <v>238.82256407484201</v>
      </c>
      <c r="X163" s="12">
        <v>276.37748642442199</v>
      </c>
      <c r="Y163" s="12">
        <v>283.58822327279103</v>
      </c>
      <c r="Z163" s="12">
        <v>266.26275792401833</v>
      </c>
      <c r="AA163" s="12">
        <v>2.4253104260740579</v>
      </c>
      <c r="AB163" s="14">
        <v>9.0271149856704799E-2</v>
      </c>
      <c r="AC163" s="13">
        <v>3</v>
      </c>
      <c r="AD163" s="13">
        <v>1253</v>
      </c>
      <c r="AE163" s="12">
        <f t="shared" si="19"/>
        <v>0.58118590219111221</v>
      </c>
      <c r="AF163" s="17">
        <f t="shared" si="20"/>
        <v>-0.78292838690223632</v>
      </c>
      <c r="AG163" s="14" t="s">
        <v>42</v>
      </c>
    </row>
    <row r="164" spans="1:33" x14ac:dyDescent="0.3">
      <c r="A164" s="12" t="s">
        <v>503</v>
      </c>
      <c r="B164" s="13">
        <v>7</v>
      </c>
      <c r="C164" s="13">
        <v>1</v>
      </c>
      <c r="D164" s="12">
        <v>34.457900000000002</v>
      </c>
      <c r="E164" s="14">
        <v>1.86545960249607E-3</v>
      </c>
      <c r="F164" s="15">
        <f t="shared" si="14"/>
        <v>2.7292141513956016</v>
      </c>
      <c r="G164" s="12">
        <v>1.5132451405232899E-3</v>
      </c>
      <c r="H164" s="16">
        <v>1.71707647373517</v>
      </c>
      <c r="I164" s="12">
        <v>0.99936308893923598</v>
      </c>
      <c r="J164" s="13" t="s">
        <v>38</v>
      </c>
      <c r="K164" s="13" t="s">
        <v>39</v>
      </c>
      <c r="L164" s="12">
        <v>136529.38920000001</v>
      </c>
      <c r="M164" s="12" t="s">
        <v>504</v>
      </c>
      <c r="N164" s="12" t="s">
        <v>505</v>
      </c>
      <c r="O164" s="12">
        <v>647.15694643619395</v>
      </c>
      <c r="P164" s="12">
        <v>727.46430436484604</v>
      </c>
      <c r="Q164" s="12">
        <v>754.075902968641</v>
      </c>
      <c r="R164" s="12">
        <f t="shared" si="15"/>
        <v>709.565717923227</v>
      </c>
      <c r="S164" s="12">
        <f t="shared" si="16"/>
        <v>2.8509926247542956</v>
      </c>
      <c r="T164" s="14">
        <f t="shared" si="17"/>
        <v>7.8444242617832935E-2</v>
      </c>
      <c r="U164" s="13">
        <f t="shared" si="18"/>
        <v>3</v>
      </c>
      <c r="V164" s="13">
        <v>820</v>
      </c>
      <c r="W164" s="12">
        <v>369.32307701579498</v>
      </c>
      <c r="X164" s="12">
        <v>420.19890802184801</v>
      </c>
      <c r="Y164" s="12">
        <v>450.19982487051601</v>
      </c>
      <c r="Z164" s="12">
        <v>413.24060330271965</v>
      </c>
      <c r="AA164" s="12">
        <v>2.6162029869133585</v>
      </c>
      <c r="AB164" s="14">
        <v>9.8937292930723147E-2</v>
      </c>
      <c r="AC164" s="13">
        <v>3</v>
      </c>
      <c r="AD164" s="13">
        <v>1048</v>
      </c>
      <c r="AE164" s="12">
        <f t="shared" si="19"/>
        <v>0.58238524334603081</v>
      </c>
      <c r="AF164" s="17">
        <f t="shared" si="20"/>
        <v>-0.77995429433223873</v>
      </c>
      <c r="AG164" s="14" t="s">
        <v>42</v>
      </c>
    </row>
    <row r="165" spans="1:33" x14ac:dyDescent="0.3">
      <c r="A165" s="12" t="s">
        <v>506</v>
      </c>
      <c r="B165" s="13">
        <v>48</v>
      </c>
      <c r="C165" s="13">
        <v>26</v>
      </c>
      <c r="D165" s="12">
        <v>302.68610000000001</v>
      </c>
      <c r="E165" s="14">
        <v>2.1731097274879699E-5</v>
      </c>
      <c r="F165" s="15">
        <f t="shared" si="14"/>
        <v>4.6629183441629483</v>
      </c>
      <c r="G165" s="12">
        <v>1.14910303411201E-4</v>
      </c>
      <c r="H165" s="16">
        <v>1.7165327366446901</v>
      </c>
      <c r="I165" s="12">
        <v>1</v>
      </c>
      <c r="J165" s="13" t="s">
        <v>38</v>
      </c>
      <c r="K165" s="13" t="s">
        <v>39</v>
      </c>
      <c r="L165" s="12">
        <v>92754.150699999998</v>
      </c>
      <c r="M165" s="12" t="s">
        <v>507</v>
      </c>
      <c r="N165" s="12" t="s">
        <v>508</v>
      </c>
      <c r="O165" s="12">
        <v>10407.804682797399</v>
      </c>
      <c r="P165" s="12">
        <v>10965.767122374</v>
      </c>
      <c r="Q165" s="12">
        <v>10805.9039266564</v>
      </c>
      <c r="R165" s="12">
        <f t="shared" si="15"/>
        <v>10726.491910609266</v>
      </c>
      <c r="S165" s="12">
        <f t="shared" si="16"/>
        <v>4.0304577095732128</v>
      </c>
      <c r="T165" s="14">
        <f t="shared" si="17"/>
        <v>2.6787224473370713E-2</v>
      </c>
      <c r="U165" s="13">
        <f t="shared" si="18"/>
        <v>3</v>
      </c>
      <c r="V165" s="13">
        <v>82</v>
      </c>
      <c r="W165" s="12">
        <v>6338.2511970082996</v>
      </c>
      <c r="X165" s="12">
        <v>6029.4186189851298</v>
      </c>
      <c r="Y165" s="12">
        <v>6379.1184303694099</v>
      </c>
      <c r="Z165" s="12">
        <v>6248.9294154542804</v>
      </c>
      <c r="AA165" s="12">
        <v>3.7958056191382292</v>
      </c>
      <c r="AB165" s="14">
        <v>3.0596753580764469E-2</v>
      </c>
      <c r="AC165" s="13">
        <v>3</v>
      </c>
      <c r="AD165" s="13">
        <v>118</v>
      </c>
      <c r="AE165" s="12">
        <f t="shared" si="19"/>
        <v>0.58256972247129968</v>
      </c>
      <c r="AF165" s="17">
        <f t="shared" si="20"/>
        <v>-0.77949737174002343</v>
      </c>
      <c r="AG165" s="14" t="s">
        <v>42</v>
      </c>
    </row>
    <row r="166" spans="1:33" x14ac:dyDescent="0.3">
      <c r="A166" s="12" t="s">
        <v>509</v>
      </c>
      <c r="B166" s="13">
        <v>6</v>
      </c>
      <c r="C166" s="13">
        <v>2</v>
      </c>
      <c r="D166" s="12">
        <v>24.6126</v>
      </c>
      <c r="E166" s="14">
        <v>2.8376339381475102E-4</v>
      </c>
      <c r="F166" s="15">
        <f t="shared" si="14"/>
        <v>3.5470436303360682</v>
      </c>
      <c r="G166" s="12">
        <v>4.5466520531227899E-4</v>
      </c>
      <c r="H166" s="16">
        <v>1.7078517546633101</v>
      </c>
      <c r="I166" s="12">
        <v>0.99999999963972996</v>
      </c>
      <c r="J166" s="13" t="s">
        <v>38</v>
      </c>
      <c r="K166" s="13" t="s">
        <v>39</v>
      </c>
      <c r="L166" s="12">
        <v>138525.0367</v>
      </c>
      <c r="M166" s="12" t="s">
        <v>510</v>
      </c>
      <c r="N166" s="12" t="s">
        <v>511</v>
      </c>
      <c r="O166" s="12">
        <v>361.86750161234198</v>
      </c>
      <c r="P166" s="12">
        <v>329.28448137443701</v>
      </c>
      <c r="Q166" s="12">
        <v>338.27381880661801</v>
      </c>
      <c r="R166" s="12">
        <f t="shared" si="15"/>
        <v>343.14193393113237</v>
      </c>
      <c r="S166" s="12">
        <f t="shared" si="16"/>
        <v>2.5354737945996413</v>
      </c>
      <c r="T166" s="14">
        <f t="shared" si="17"/>
        <v>4.9041418477283036E-2</v>
      </c>
      <c r="U166" s="13">
        <f t="shared" si="18"/>
        <v>3</v>
      </c>
      <c r="V166" s="13">
        <v>1149</v>
      </c>
      <c r="W166" s="12">
        <v>193.537465465531</v>
      </c>
      <c r="X166" s="12">
        <v>193.961011842039</v>
      </c>
      <c r="Y166" s="12">
        <v>215.262153984072</v>
      </c>
      <c r="Z166" s="12">
        <v>200.92021043054731</v>
      </c>
      <c r="AA166" s="12">
        <v>2.3030236243390827</v>
      </c>
      <c r="AB166" s="14">
        <v>6.1826994400732312E-2</v>
      </c>
      <c r="AC166" s="13">
        <v>3</v>
      </c>
      <c r="AD166" s="13">
        <v>1393</v>
      </c>
      <c r="AE166" s="12">
        <f t="shared" si="19"/>
        <v>0.58553091465315177</v>
      </c>
      <c r="AF166" s="17">
        <f t="shared" si="20"/>
        <v>-0.77218275124990077</v>
      </c>
      <c r="AG166" s="14" t="s">
        <v>42</v>
      </c>
    </row>
    <row r="167" spans="1:33" x14ac:dyDescent="0.3">
      <c r="A167" s="12" t="s">
        <v>512</v>
      </c>
      <c r="B167" s="13">
        <v>11</v>
      </c>
      <c r="C167" s="13">
        <v>7</v>
      </c>
      <c r="D167" s="12">
        <v>64.848200000000006</v>
      </c>
      <c r="E167" s="14">
        <v>9.0496702602749197E-5</v>
      </c>
      <c r="F167" s="15">
        <f t="shared" si="14"/>
        <v>4.0433672447452915</v>
      </c>
      <c r="G167" s="12">
        <v>2.2740529274399901E-4</v>
      </c>
      <c r="H167" s="16">
        <v>1.7071619950528201</v>
      </c>
      <c r="I167" s="12">
        <v>1</v>
      </c>
      <c r="J167" s="13" t="s">
        <v>38</v>
      </c>
      <c r="K167" s="13" t="s">
        <v>39</v>
      </c>
      <c r="L167" s="12">
        <v>84651.261299999998</v>
      </c>
      <c r="M167" s="12" t="s">
        <v>513</v>
      </c>
      <c r="N167" s="12" t="s">
        <v>514</v>
      </c>
      <c r="O167" s="12">
        <v>1281.9685838314899</v>
      </c>
      <c r="P167" s="12">
        <v>1266.4517640736501</v>
      </c>
      <c r="Q167" s="12">
        <v>1318.3197535566801</v>
      </c>
      <c r="R167" s="12">
        <f t="shared" si="15"/>
        <v>1288.91336715394</v>
      </c>
      <c r="S167" s="12">
        <f t="shared" si="16"/>
        <v>3.1102237277246987</v>
      </c>
      <c r="T167" s="14">
        <f t="shared" si="17"/>
        <v>2.0654807519268931E-2</v>
      </c>
      <c r="U167" s="13">
        <f t="shared" si="18"/>
        <v>3</v>
      </c>
      <c r="V167" s="13">
        <v>570</v>
      </c>
      <c r="W167" s="12">
        <v>786.854169501912</v>
      </c>
      <c r="X167" s="12">
        <v>768.82295583614905</v>
      </c>
      <c r="Y167" s="12">
        <v>709.33352547728396</v>
      </c>
      <c r="Z167" s="12">
        <v>755.00355027178159</v>
      </c>
      <c r="AA167" s="12">
        <v>2.8779489938276237</v>
      </c>
      <c r="AB167" s="14">
        <v>5.3729453723858768E-2</v>
      </c>
      <c r="AC167" s="13">
        <v>3</v>
      </c>
      <c r="AD167" s="13">
        <v>743</v>
      </c>
      <c r="AE167" s="12">
        <f t="shared" si="19"/>
        <v>0.58576749183609678</v>
      </c>
      <c r="AF167" s="17">
        <f t="shared" si="20"/>
        <v>-0.77159996426517907</v>
      </c>
      <c r="AG167" s="14" t="s">
        <v>42</v>
      </c>
    </row>
    <row r="168" spans="1:33" x14ac:dyDescent="0.3">
      <c r="A168" s="12" t="s">
        <v>515</v>
      </c>
      <c r="B168" s="13">
        <v>3</v>
      </c>
      <c r="C168" s="13">
        <v>1</v>
      </c>
      <c r="D168" s="12">
        <v>14.5624</v>
      </c>
      <c r="E168" s="14">
        <v>2.4239586567224601E-2</v>
      </c>
      <c r="F168" s="15">
        <f t="shared" si="14"/>
        <v>1.6154747918120307</v>
      </c>
      <c r="G168" s="12">
        <v>1.04438574038352E-2</v>
      </c>
      <c r="H168" s="16">
        <v>1.7025579503945001</v>
      </c>
      <c r="I168" s="12">
        <v>0.75151492329695002</v>
      </c>
      <c r="J168" s="13" t="s">
        <v>38</v>
      </c>
      <c r="K168" s="13" t="s">
        <v>39</v>
      </c>
      <c r="L168" s="12">
        <v>102594.5888</v>
      </c>
      <c r="M168" s="12" t="s">
        <v>516</v>
      </c>
      <c r="N168" s="12" t="s">
        <v>517</v>
      </c>
      <c r="O168" s="12">
        <v>206.808203497958</v>
      </c>
      <c r="P168" s="12">
        <v>179.77919245985899</v>
      </c>
      <c r="Q168" s="12">
        <v>223.640065438703</v>
      </c>
      <c r="R168" s="12">
        <f t="shared" si="15"/>
        <v>203.40915379883998</v>
      </c>
      <c r="S168" s="12">
        <f t="shared" si="16"/>
        <v>2.3083704931042872</v>
      </c>
      <c r="T168" s="14">
        <f t="shared" si="17"/>
        <v>0.10878131169093569</v>
      </c>
      <c r="U168" s="13">
        <f t="shared" si="18"/>
        <v>3</v>
      </c>
      <c r="V168" s="13">
        <v>1385</v>
      </c>
      <c r="W168" s="12">
        <v>127.15848894845701</v>
      </c>
      <c r="X168" s="12">
        <v>142.238796469557</v>
      </c>
      <c r="Y168" s="12">
        <v>89.020741560229595</v>
      </c>
      <c r="Z168" s="12">
        <v>119.47267565941452</v>
      </c>
      <c r="AA168" s="12">
        <v>2.0772685900770358</v>
      </c>
      <c r="AB168" s="14">
        <v>0.2295829754904547</v>
      </c>
      <c r="AC168" s="13">
        <v>3</v>
      </c>
      <c r="AD168" s="13">
        <v>1587</v>
      </c>
      <c r="AE168" s="12">
        <f t="shared" si="19"/>
        <v>0.58735151996928403</v>
      </c>
      <c r="AF168" s="17">
        <f t="shared" si="20"/>
        <v>-0.7677039044481615</v>
      </c>
      <c r="AG168" s="14" t="s">
        <v>42</v>
      </c>
    </row>
    <row r="169" spans="1:33" x14ac:dyDescent="0.3">
      <c r="A169" s="12" t="s">
        <v>518</v>
      </c>
      <c r="B169" s="13">
        <v>47</v>
      </c>
      <c r="C169" s="13">
        <v>30</v>
      </c>
      <c r="D169" s="12">
        <v>236.2869</v>
      </c>
      <c r="E169" s="14">
        <v>5.4848772167437298E-5</v>
      </c>
      <c r="F169" s="15">
        <f t="shared" si="14"/>
        <v>4.2608330900013058</v>
      </c>
      <c r="G169" s="12">
        <v>1.8012042415645001E-4</v>
      </c>
      <c r="H169" s="16">
        <v>1.69493943730214</v>
      </c>
      <c r="I169" s="12">
        <v>1</v>
      </c>
      <c r="J169" s="13" t="s">
        <v>38</v>
      </c>
      <c r="K169" s="13" t="s">
        <v>39</v>
      </c>
      <c r="L169" s="12">
        <v>72447.110499999995</v>
      </c>
      <c r="M169" s="12" t="s">
        <v>519</v>
      </c>
      <c r="N169" s="12" t="s">
        <v>520</v>
      </c>
      <c r="O169" s="12">
        <v>26383.9610055062</v>
      </c>
      <c r="P169" s="12">
        <v>24344.207760998601</v>
      </c>
      <c r="Q169" s="12">
        <v>24483.400876194501</v>
      </c>
      <c r="R169" s="12">
        <f t="shared" si="15"/>
        <v>25070.523214233097</v>
      </c>
      <c r="S169" s="12">
        <f t="shared" si="16"/>
        <v>4.3991633976472144</v>
      </c>
      <c r="T169" s="14">
        <f t="shared" si="17"/>
        <v>4.5455678787639127E-2</v>
      </c>
      <c r="U169" s="13">
        <f t="shared" si="18"/>
        <v>3</v>
      </c>
      <c r="V169" s="13">
        <v>25</v>
      </c>
      <c r="W169" s="12">
        <v>14438.01959046</v>
      </c>
      <c r="X169" s="12">
        <v>15116.2816084843</v>
      </c>
      <c r="Y169" s="12">
        <v>14819.8917588967</v>
      </c>
      <c r="Z169" s="12">
        <v>14791.397652613667</v>
      </c>
      <c r="AA169" s="12">
        <v>4.1700092128163098</v>
      </c>
      <c r="AB169" s="14">
        <v>2.2988200295155761E-2</v>
      </c>
      <c r="AC169" s="13">
        <v>3</v>
      </c>
      <c r="AD169" s="13">
        <v>38</v>
      </c>
      <c r="AE169" s="12">
        <f t="shared" si="19"/>
        <v>0.58999158199523571</v>
      </c>
      <c r="AF169" s="17">
        <f t="shared" si="20"/>
        <v>-0.76123372465079353</v>
      </c>
      <c r="AG169" s="14" t="s">
        <v>42</v>
      </c>
    </row>
    <row r="170" spans="1:33" x14ac:dyDescent="0.3">
      <c r="A170" s="12" t="s">
        <v>521</v>
      </c>
      <c r="B170" s="13">
        <v>9</v>
      </c>
      <c r="C170" s="13">
        <v>2</v>
      </c>
      <c r="D170" s="12">
        <v>53.783499999999997</v>
      </c>
      <c r="E170" s="14">
        <v>1.38174809956038E-5</v>
      </c>
      <c r="F170" s="15">
        <f t="shared" si="14"/>
        <v>4.859571124069153</v>
      </c>
      <c r="G170" s="12">
        <v>1.06691679742688E-4</v>
      </c>
      <c r="H170" s="16">
        <v>1.6924447093919099</v>
      </c>
      <c r="I170" s="12">
        <v>1</v>
      </c>
      <c r="J170" s="13" t="s">
        <v>38</v>
      </c>
      <c r="K170" s="13" t="s">
        <v>39</v>
      </c>
      <c r="L170" s="12">
        <v>39855.098599999998</v>
      </c>
      <c r="M170" s="12" t="s">
        <v>522</v>
      </c>
      <c r="N170" s="12" t="s">
        <v>523</v>
      </c>
      <c r="O170" s="12">
        <v>2466.8423795455001</v>
      </c>
      <c r="P170" s="12">
        <v>2435.8884530097798</v>
      </c>
      <c r="Q170" s="12">
        <v>2560.8956024076801</v>
      </c>
      <c r="R170" s="12">
        <f t="shared" si="15"/>
        <v>2487.8754783209865</v>
      </c>
      <c r="S170" s="12">
        <f t="shared" si="16"/>
        <v>3.3958286395109765</v>
      </c>
      <c r="T170" s="14">
        <f t="shared" si="17"/>
        <v>2.6168387153628434E-2</v>
      </c>
      <c r="U170" s="13">
        <f t="shared" si="18"/>
        <v>3</v>
      </c>
      <c r="V170" s="13">
        <v>330</v>
      </c>
      <c r="W170" s="12">
        <v>1442.5500744957999</v>
      </c>
      <c r="X170" s="12">
        <v>1456.81595506446</v>
      </c>
      <c r="Y170" s="12">
        <v>1510.60163056178</v>
      </c>
      <c r="Z170" s="12">
        <v>1469.98922004068</v>
      </c>
      <c r="AA170" s="12">
        <v>3.1673141499223161</v>
      </c>
      <c r="AB170" s="14">
        <v>2.441336943427588E-2</v>
      </c>
      <c r="AC170" s="13">
        <v>3</v>
      </c>
      <c r="AD170" s="13">
        <v>456</v>
      </c>
      <c r="AE170" s="12">
        <f t="shared" si="19"/>
        <v>0.59086125204013185</v>
      </c>
      <c r="AF170" s="17">
        <f t="shared" si="20"/>
        <v>-0.75910870305341671</v>
      </c>
      <c r="AG170" s="14" t="s">
        <v>42</v>
      </c>
    </row>
    <row r="171" spans="1:33" x14ac:dyDescent="0.3">
      <c r="A171" s="12" t="s">
        <v>524</v>
      </c>
      <c r="B171" s="13">
        <v>4</v>
      </c>
      <c r="C171" s="13">
        <v>1</v>
      </c>
      <c r="D171" s="12">
        <v>19.575500000000002</v>
      </c>
      <c r="E171" s="14">
        <v>8.8332167521247805E-3</v>
      </c>
      <c r="F171" s="15">
        <f t="shared" si="14"/>
        <v>2.0538811125839502</v>
      </c>
      <c r="G171" s="12">
        <v>4.7418631225651601E-3</v>
      </c>
      <c r="H171" s="16">
        <v>1.68603174240466</v>
      </c>
      <c r="I171" s="12">
        <v>0.93800044324458798</v>
      </c>
      <c r="J171" s="13" t="s">
        <v>38</v>
      </c>
      <c r="K171" s="13" t="s">
        <v>39</v>
      </c>
      <c r="L171" s="12">
        <v>61161.118699999999</v>
      </c>
      <c r="M171" s="12" t="s">
        <v>525</v>
      </c>
      <c r="N171" s="12" t="s">
        <v>526</v>
      </c>
      <c r="O171" s="12">
        <v>497.64164595766402</v>
      </c>
      <c r="P171" s="12">
        <v>630.34608750812595</v>
      </c>
      <c r="Q171" s="12">
        <v>697.11575788846199</v>
      </c>
      <c r="R171" s="12">
        <f t="shared" si="15"/>
        <v>608.36783045141726</v>
      </c>
      <c r="S171" s="12">
        <f t="shared" si="16"/>
        <v>2.7841662411685806</v>
      </c>
      <c r="T171" s="14">
        <f t="shared" si="17"/>
        <v>0.16690067893537888</v>
      </c>
      <c r="U171" s="13">
        <f t="shared" si="18"/>
        <v>3</v>
      </c>
      <c r="V171" s="13">
        <v>903</v>
      </c>
      <c r="W171" s="12">
        <v>346.87347992787198</v>
      </c>
      <c r="X171" s="12">
        <v>345.015140470863</v>
      </c>
      <c r="Y171" s="12">
        <v>390.59603599998798</v>
      </c>
      <c r="Z171" s="12">
        <v>360.82821879957436</v>
      </c>
      <c r="AA171" s="12">
        <v>2.5573004944733215</v>
      </c>
      <c r="AB171" s="14">
        <v>7.1492261495404039E-2</v>
      </c>
      <c r="AC171" s="13">
        <v>3</v>
      </c>
      <c r="AD171" s="13">
        <v>1115</v>
      </c>
      <c r="AE171" s="12">
        <f t="shared" si="19"/>
        <v>0.59310864371614602</v>
      </c>
      <c r="AF171" s="17">
        <f t="shared" si="20"/>
        <v>-0.75363169771457983</v>
      </c>
      <c r="AG171" s="14" t="s">
        <v>42</v>
      </c>
    </row>
    <row r="172" spans="1:33" x14ac:dyDescent="0.3">
      <c r="A172" s="12" t="s">
        <v>527</v>
      </c>
      <c r="B172" s="13">
        <v>30</v>
      </c>
      <c r="C172" s="13">
        <v>20</v>
      </c>
      <c r="D172" s="12">
        <v>179.84800000000001</v>
      </c>
      <c r="E172" s="14">
        <v>9.8250775744768094E-5</v>
      </c>
      <c r="F172" s="15">
        <f t="shared" si="14"/>
        <v>4.0076640119414195</v>
      </c>
      <c r="G172" s="12">
        <v>2.2898529810681101E-4</v>
      </c>
      <c r="H172" s="16">
        <v>1.67493243815327</v>
      </c>
      <c r="I172" s="12">
        <v>1</v>
      </c>
      <c r="J172" s="13" t="s">
        <v>38</v>
      </c>
      <c r="K172" s="13" t="s">
        <v>39</v>
      </c>
      <c r="L172" s="12">
        <v>57181.649299999997</v>
      </c>
      <c r="M172" s="12" t="s">
        <v>315</v>
      </c>
      <c r="N172" s="12" t="s">
        <v>528</v>
      </c>
      <c r="O172" s="12">
        <v>12391.7482942224</v>
      </c>
      <c r="P172" s="12">
        <v>11770.9706117325</v>
      </c>
      <c r="Q172" s="12">
        <v>11341.674422637099</v>
      </c>
      <c r="R172" s="12">
        <f t="shared" si="15"/>
        <v>11834.797776197332</v>
      </c>
      <c r="S172" s="12">
        <f t="shared" si="16"/>
        <v>4.0731608414427996</v>
      </c>
      <c r="T172" s="14">
        <f t="shared" si="17"/>
        <v>4.4609012859537278E-2</v>
      </c>
      <c r="U172" s="13">
        <f t="shared" si="18"/>
        <v>3</v>
      </c>
      <c r="V172" s="13">
        <v>77</v>
      </c>
      <c r="W172" s="12">
        <v>7221.2934871511698</v>
      </c>
      <c r="X172" s="12">
        <v>7200.4917578397299</v>
      </c>
      <c r="Y172" s="12">
        <v>6775.7224991053199</v>
      </c>
      <c r="Z172" s="12">
        <v>7065.8359146987395</v>
      </c>
      <c r="AA172" s="12">
        <v>3.8491635478782888</v>
      </c>
      <c r="AB172" s="14">
        <v>3.5588256239851825E-2</v>
      </c>
      <c r="AC172" s="13">
        <v>3</v>
      </c>
      <c r="AD172" s="13">
        <v>97</v>
      </c>
      <c r="AE172" s="12">
        <f t="shared" si="19"/>
        <v>0.59703900719874237</v>
      </c>
      <c r="AF172" s="17">
        <f t="shared" si="20"/>
        <v>-0.74410290267068047</v>
      </c>
      <c r="AG172" s="14" t="s">
        <v>42</v>
      </c>
    </row>
    <row r="173" spans="1:33" x14ac:dyDescent="0.3">
      <c r="A173" s="12" t="s">
        <v>529</v>
      </c>
      <c r="B173" s="13">
        <v>8</v>
      </c>
      <c r="C173" s="13">
        <v>2</v>
      </c>
      <c r="D173" s="12">
        <v>45.528700000000001</v>
      </c>
      <c r="E173" s="14">
        <v>2.7999301898740098E-4</v>
      </c>
      <c r="F173" s="15">
        <f t="shared" si="14"/>
        <v>3.5528527967043715</v>
      </c>
      <c r="G173" s="12">
        <v>4.5214199861317298E-4</v>
      </c>
      <c r="H173" s="16">
        <v>1.6735337309018601</v>
      </c>
      <c r="I173" s="12">
        <v>0.99999999969611397</v>
      </c>
      <c r="J173" s="13" t="s">
        <v>38</v>
      </c>
      <c r="K173" s="13" t="s">
        <v>39</v>
      </c>
      <c r="L173" s="12">
        <v>32199.451000000001</v>
      </c>
      <c r="M173" s="12" t="s">
        <v>530</v>
      </c>
      <c r="N173" s="12" t="s">
        <v>531</v>
      </c>
      <c r="O173" s="12">
        <v>1674.9517221633801</v>
      </c>
      <c r="P173" s="12">
        <v>1697.5926742398699</v>
      </c>
      <c r="Q173" s="12">
        <v>1726.1247987223301</v>
      </c>
      <c r="R173" s="12">
        <f t="shared" si="15"/>
        <v>1699.5563983751933</v>
      </c>
      <c r="S173" s="12">
        <f t="shared" si="16"/>
        <v>3.230335580861845</v>
      </c>
      <c r="T173" s="14">
        <f t="shared" si="17"/>
        <v>1.5088050757850522E-2</v>
      </c>
      <c r="U173" s="13">
        <f t="shared" si="18"/>
        <v>3</v>
      </c>
      <c r="V173" s="13">
        <v>457</v>
      </c>
      <c r="W173" s="12">
        <v>1038.1926591895501</v>
      </c>
      <c r="X173" s="12">
        <v>1074.7245508245201</v>
      </c>
      <c r="Y173" s="12">
        <v>933.73138808614704</v>
      </c>
      <c r="Z173" s="12">
        <v>1015.5495327000725</v>
      </c>
      <c r="AA173" s="12">
        <v>3.0067011106592854</v>
      </c>
      <c r="AB173" s="14">
        <v>7.2052705921064775E-2</v>
      </c>
      <c r="AC173" s="13">
        <v>3</v>
      </c>
      <c r="AD173" s="13">
        <v>613</v>
      </c>
      <c r="AE173" s="12">
        <f t="shared" si="19"/>
        <v>0.59753800089891473</v>
      </c>
      <c r="AF173" s="17">
        <f t="shared" si="20"/>
        <v>-0.74289762955113381</v>
      </c>
      <c r="AG173" s="14" t="s">
        <v>42</v>
      </c>
    </row>
    <row r="174" spans="1:33" x14ac:dyDescent="0.3">
      <c r="A174" s="12" t="s">
        <v>532</v>
      </c>
      <c r="B174" s="13">
        <v>6</v>
      </c>
      <c r="C174" s="13">
        <v>1</v>
      </c>
      <c r="D174" s="12">
        <v>44.029400000000003</v>
      </c>
      <c r="E174" s="14">
        <v>2.2577344350516201E-5</v>
      </c>
      <c r="F174" s="15">
        <f t="shared" si="14"/>
        <v>4.6463271430905992</v>
      </c>
      <c r="G174" s="12">
        <v>1.14910303411201E-4</v>
      </c>
      <c r="H174" s="16">
        <v>1.6683621835018001</v>
      </c>
      <c r="I174" s="12">
        <v>1</v>
      </c>
      <c r="J174" s="13" t="s">
        <v>38</v>
      </c>
      <c r="K174" s="13" t="s">
        <v>39</v>
      </c>
      <c r="L174" s="12">
        <v>28894.229299999999</v>
      </c>
      <c r="M174" s="12" t="s">
        <v>533</v>
      </c>
      <c r="N174" s="12" t="s">
        <v>534</v>
      </c>
      <c r="O174" s="12">
        <v>6730.6293391207601</v>
      </c>
      <c r="P174" s="12">
        <v>7024.6002279909399</v>
      </c>
      <c r="Q174" s="12">
        <v>6590.2438133423602</v>
      </c>
      <c r="R174" s="12">
        <f t="shared" si="15"/>
        <v>6781.8244601513534</v>
      </c>
      <c r="S174" s="12">
        <f t="shared" si="16"/>
        <v>3.8313465443665362</v>
      </c>
      <c r="T174" s="14">
        <f t="shared" si="17"/>
        <v>3.2684062070154618E-2</v>
      </c>
      <c r="U174" s="13">
        <f t="shared" si="18"/>
        <v>3</v>
      </c>
      <c r="V174" s="13">
        <v>133</v>
      </c>
      <c r="W174" s="12">
        <v>3996.2308693048899</v>
      </c>
      <c r="X174" s="12">
        <v>4165.6301496185997</v>
      </c>
      <c r="Y174" s="12">
        <v>4033.0170367215001</v>
      </c>
      <c r="Z174" s="12">
        <v>4064.9593518816632</v>
      </c>
      <c r="AA174" s="12">
        <v>3.6090562071645871</v>
      </c>
      <c r="AB174" s="14">
        <v>2.1919663264538251E-2</v>
      </c>
      <c r="AC174" s="13">
        <v>3</v>
      </c>
      <c r="AD174" s="13">
        <v>180</v>
      </c>
      <c r="AE174" s="12">
        <f t="shared" si="19"/>
        <v>0.59939023426019844</v>
      </c>
      <c r="AF174" s="17">
        <f t="shared" si="20"/>
        <v>-0.738432516373139</v>
      </c>
      <c r="AG174" s="14" t="s">
        <v>42</v>
      </c>
    </row>
    <row r="175" spans="1:33" x14ac:dyDescent="0.3">
      <c r="A175" s="12" t="s">
        <v>535</v>
      </c>
      <c r="B175" s="13">
        <v>13</v>
      </c>
      <c r="C175" s="13">
        <v>8</v>
      </c>
      <c r="D175" s="12">
        <v>85.672799999999995</v>
      </c>
      <c r="E175" s="14">
        <v>1.07215654718051E-4</v>
      </c>
      <c r="F175" s="15">
        <f t="shared" si="14"/>
        <v>3.9697417980267118</v>
      </c>
      <c r="G175" s="12">
        <v>2.4067326023193399E-4</v>
      </c>
      <c r="H175" s="16">
        <v>1.6450586056343</v>
      </c>
      <c r="I175" s="12">
        <v>1</v>
      </c>
      <c r="J175" s="13" t="s">
        <v>38</v>
      </c>
      <c r="K175" s="13" t="s">
        <v>39</v>
      </c>
      <c r="L175" s="12">
        <v>89116.610400000005</v>
      </c>
      <c r="M175" s="12" t="s">
        <v>536</v>
      </c>
      <c r="N175" s="12" t="s">
        <v>537</v>
      </c>
      <c r="O175" s="12">
        <v>6134.3836926016002</v>
      </c>
      <c r="P175" s="12">
        <v>6519.7615844655502</v>
      </c>
      <c r="Q175" s="12">
        <v>6825.0278395692103</v>
      </c>
      <c r="R175" s="12">
        <f t="shared" si="15"/>
        <v>6493.0577055454532</v>
      </c>
      <c r="S175" s="12">
        <f t="shared" si="16"/>
        <v>3.8124492625814579</v>
      </c>
      <c r="T175" s="14">
        <f t="shared" si="17"/>
        <v>5.3302404740785986E-2</v>
      </c>
      <c r="U175" s="13">
        <f t="shared" si="18"/>
        <v>3</v>
      </c>
      <c r="V175" s="13">
        <v>142</v>
      </c>
      <c r="W175" s="12">
        <v>4026.3889826399</v>
      </c>
      <c r="X175" s="12">
        <v>3894.30858106081</v>
      </c>
      <c r="Y175" s="12">
        <v>3920.3232059669999</v>
      </c>
      <c r="Z175" s="12">
        <v>3947.0069232225701</v>
      </c>
      <c r="AA175" s="12">
        <v>3.5962678881676768</v>
      </c>
      <c r="AB175" s="14">
        <v>1.772649281116398E-2</v>
      </c>
      <c r="AC175" s="13">
        <v>3</v>
      </c>
      <c r="AD175" s="13">
        <v>185</v>
      </c>
      <c r="AE175" s="12">
        <f t="shared" si="19"/>
        <v>0.60788107887160681</v>
      </c>
      <c r="AF175" s="17">
        <f t="shared" si="20"/>
        <v>-0.71813898125650311</v>
      </c>
      <c r="AG175" s="14" t="s">
        <v>42</v>
      </c>
    </row>
    <row r="176" spans="1:33" x14ac:dyDescent="0.3">
      <c r="A176" s="12" t="s">
        <v>538</v>
      </c>
      <c r="B176" s="13">
        <v>15</v>
      </c>
      <c r="C176" s="13">
        <v>13</v>
      </c>
      <c r="D176" s="12">
        <v>87.7898</v>
      </c>
      <c r="E176" s="14">
        <v>4.6572029364089201E-6</v>
      </c>
      <c r="F176" s="15">
        <f t="shared" si="14"/>
        <v>5.3318748373856426</v>
      </c>
      <c r="G176" s="15">
        <v>5.8709243076472297E-5</v>
      </c>
      <c r="H176" s="16">
        <v>1.64464700628057</v>
      </c>
      <c r="I176" s="12">
        <v>1</v>
      </c>
      <c r="J176" s="13" t="s">
        <v>38</v>
      </c>
      <c r="K176" s="13" t="s">
        <v>39</v>
      </c>
      <c r="L176" s="12">
        <v>61301.218999999997</v>
      </c>
      <c r="M176" s="12" t="s">
        <v>539</v>
      </c>
      <c r="N176" s="12" t="s">
        <v>540</v>
      </c>
      <c r="O176" s="12">
        <v>3915.3909974452499</v>
      </c>
      <c r="P176" s="12">
        <v>3791.5660266893901</v>
      </c>
      <c r="Q176" s="12">
        <v>3834.93816434678</v>
      </c>
      <c r="R176" s="12">
        <f t="shared" si="15"/>
        <v>3847.2983961604732</v>
      </c>
      <c r="S176" s="12">
        <f t="shared" si="16"/>
        <v>3.5851558714589391</v>
      </c>
      <c r="T176" s="14">
        <f t="shared" si="17"/>
        <v>1.6331205867925181E-2</v>
      </c>
      <c r="U176" s="13">
        <f t="shared" si="18"/>
        <v>3</v>
      </c>
      <c r="V176" s="13">
        <v>222</v>
      </c>
      <c r="W176" s="12">
        <v>2310.7911692529801</v>
      </c>
      <c r="X176" s="12">
        <v>2314.11869549214</v>
      </c>
      <c r="Y176" s="12">
        <v>2392.9457263970899</v>
      </c>
      <c r="Z176" s="12">
        <v>2339.2851970474035</v>
      </c>
      <c r="AA176" s="12">
        <v>3.3690831726229145</v>
      </c>
      <c r="AB176" s="14">
        <v>1.9878360726348316E-2</v>
      </c>
      <c r="AC176" s="13">
        <v>3</v>
      </c>
      <c r="AD176" s="13">
        <v>295</v>
      </c>
      <c r="AE176" s="12">
        <f t="shared" si="19"/>
        <v>0.60803321088428264</v>
      </c>
      <c r="AF176" s="17">
        <f t="shared" si="20"/>
        <v>-0.71777796880152611</v>
      </c>
      <c r="AG176" s="14" t="s">
        <v>42</v>
      </c>
    </row>
    <row r="177" spans="1:33" x14ac:dyDescent="0.3">
      <c r="A177" s="12" t="s">
        <v>541</v>
      </c>
      <c r="B177" s="13">
        <v>7</v>
      </c>
      <c r="C177" s="13">
        <v>5</v>
      </c>
      <c r="D177" s="12">
        <v>54.475700000000003</v>
      </c>
      <c r="E177" s="14">
        <v>2.1406433445214599E-4</v>
      </c>
      <c r="F177" s="15">
        <f t="shared" si="14"/>
        <v>3.6694556850685052</v>
      </c>
      <c r="G177" s="12">
        <v>3.7682035368589799E-4</v>
      </c>
      <c r="H177" s="16">
        <v>1.6409094836698099</v>
      </c>
      <c r="I177" s="12">
        <v>0.99999999999367295</v>
      </c>
      <c r="J177" s="13" t="s">
        <v>38</v>
      </c>
      <c r="K177" s="13" t="s">
        <v>39</v>
      </c>
      <c r="L177" s="12">
        <v>35924.227700000003</v>
      </c>
      <c r="M177" s="12" t="s">
        <v>542</v>
      </c>
      <c r="N177" s="12" t="s">
        <v>543</v>
      </c>
      <c r="O177" s="12">
        <v>4844.0030760590798</v>
      </c>
      <c r="P177" s="12">
        <v>4620.7690161600303</v>
      </c>
      <c r="Q177" s="12">
        <v>4649.06173906813</v>
      </c>
      <c r="R177" s="12">
        <f t="shared" si="15"/>
        <v>4704.611277095747</v>
      </c>
      <c r="S177" s="12">
        <f t="shared" si="16"/>
        <v>3.6725237452581583</v>
      </c>
      <c r="T177" s="14">
        <f t="shared" si="17"/>
        <v>2.5834842774648155E-2</v>
      </c>
      <c r="U177" s="13">
        <f t="shared" si="18"/>
        <v>3</v>
      </c>
      <c r="V177" s="13">
        <v>180</v>
      </c>
      <c r="W177" s="12">
        <v>2807.1410830540599</v>
      </c>
      <c r="X177" s="12">
        <v>2724.6293733183702</v>
      </c>
      <c r="Y177" s="12">
        <v>3069.4558585138702</v>
      </c>
      <c r="Z177" s="12">
        <v>2867.0754382954333</v>
      </c>
      <c r="AA177" s="12">
        <v>3.4574391202239192</v>
      </c>
      <c r="AB177" s="14">
        <v>6.2801527593113554E-2</v>
      </c>
      <c r="AC177" s="13">
        <v>3</v>
      </c>
      <c r="AD177" s="13">
        <v>242</v>
      </c>
      <c r="AE177" s="12">
        <f t="shared" si="19"/>
        <v>0.6094181366808562</v>
      </c>
      <c r="AF177" s="17">
        <f t="shared" si="20"/>
        <v>-0.71449565867955156</v>
      </c>
      <c r="AG177" s="14" t="s">
        <v>42</v>
      </c>
    </row>
    <row r="178" spans="1:33" x14ac:dyDescent="0.3">
      <c r="A178" s="12" t="s">
        <v>544</v>
      </c>
      <c r="B178" s="13">
        <v>10</v>
      </c>
      <c r="C178" s="13">
        <v>7</v>
      </c>
      <c r="D178" s="12">
        <v>79.897300000000001</v>
      </c>
      <c r="E178" s="14">
        <v>1.02178619419968E-5</v>
      </c>
      <c r="F178" s="15">
        <f t="shared" si="14"/>
        <v>4.9906399695568702</v>
      </c>
      <c r="G178" s="15">
        <v>9.2861263227973602E-5</v>
      </c>
      <c r="H178" s="16">
        <v>1.64031606875</v>
      </c>
      <c r="I178" s="12">
        <v>1</v>
      </c>
      <c r="J178" s="13" t="s">
        <v>38</v>
      </c>
      <c r="K178" s="13" t="s">
        <v>39</v>
      </c>
      <c r="L178" s="12">
        <v>68562.070500000002</v>
      </c>
      <c r="M178" s="12" t="s">
        <v>545</v>
      </c>
      <c r="N178" s="12" t="s">
        <v>546</v>
      </c>
      <c r="O178" s="12">
        <v>4561.6344651094696</v>
      </c>
      <c r="P178" s="12">
        <v>4565.6588699856602</v>
      </c>
      <c r="Q178" s="12">
        <v>4741.4854372907703</v>
      </c>
      <c r="R178" s="12">
        <f t="shared" si="15"/>
        <v>4622.926257461967</v>
      </c>
      <c r="S178" s="12">
        <f t="shared" si="16"/>
        <v>3.6649169658514977</v>
      </c>
      <c r="T178" s="14">
        <f t="shared" si="17"/>
        <v>2.2214279717048511E-2</v>
      </c>
      <c r="U178" s="13">
        <f t="shared" si="18"/>
        <v>3</v>
      </c>
      <c r="V178" s="13">
        <v>183</v>
      </c>
      <c r="W178" s="12">
        <v>2762.5200410225498</v>
      </c>
      <c r="X178" s="12">
        <v>2884.4523844484402</v>
      </c>
      <c r="Y178" s="12">
        <v>2807.9705191253902</v>
      </c>
      <c r="Z178" s="12">
        <v>2818.3143148654599</v>
      </c>
      <c r="AA178" s="12">
        <v>3.4499894265304127</v>
      </c>
      <c r="AB178" s="14">
        <v>2.1864407658087448E-2</v>
      </c>
      <c r="AC178" s="13">
        <v>3</v>
      </c>
      <c r="AD178" s="13">
        <v>248</v>
      </c>
      <c r="AE178" s="12">
        <f t="shared" si="19"/>
        <v>0.60963860505374856</v>
      </c>
      <c r="AF178" s="17">
        <f t="shared" si="20"/>
        <v>-0.71397383123572022</v>
      </c>
      <c r="AG178" s="14" t="s">
        <v>42</v>
      </c>
    </row>
    <row r="179" spans="1:33" x14ac:dyDescent="0.3">
      <c r="A179" s="12" t="s">
        <v>547</v>
      </c>
      <c r="B179" s="13">
        <v>5</v>
      </c>
      <c r="C179" s="13">
        <v>1</v>
      </c>
      <c r="D179" s="12">
        <v>31.712199999999999</v>
      </c>
      <c r="E179" s="14">
        <v>9.3209850248932003E-4</v>
      </c>
      <c r="F179" s="15">
        <f t="shared" si="14"/>
        <v>3.0305381897628885</v>
      </c>
      <c r="G179" s="12">
        <v>9.6876173804196105E-4</v>
      </c>
      <c r="H179" s="16">
        <v>1.6355398622797399</v>
      </c>
      <c r="I179" s="12">
        <v>0.99998429694752</v>
      </c>
      <c r="J179" s="13" t="s">
        <v>38</v>
      </c>
      <c r="K179" s="13" t="s">
        <v>39</v>
      </c>
      <c r="L179" s="12">
        <v>41718.1351</v>
      </c>
      <c r="M179" s="12" t="s">
        <v>548</v>
      </c>
      <c r="N179" s="12" t="s">
        <v>549</v>
      </c>
      <c r="O179" s="12">
        <v>1512.92044422767</v>
      </c>
      <c r="P179" s="12">
        <v>1488.3384909865799</v>
      </c>
      <c r="Q179" s="12">
        <v>1287.20389220896</v>
      </c>
      <c r="R179" s="12">
        <f t="shared" si="15"/>
        <v>1429.4876091410699</v>
      </c>
      <c r="S179" s="12">
        <f t="shared" si="16"/>
        <v>3.1551803952274238</v>
      </c>
      <c r="T179" s="14">
        <f t="shared" si="17"/>
        <v>8.662739742555145E-2</v>
      </c>
      <c r="U179" s="13">
        <f t="shared" si="18"/>
        <v>3</v>
      </c>
      <c r="V179" s="13">
        <v>532</v>
      </c>
      <c r="W179" s="12">
        <v>894.53026354682197</v>
      </c>
      <c r="X179" s="12">
        <v>836.03312226955995</v>
      </c>
      <c r="Y179" s="12">
        <v>891.48388207816299</v>
      </c>
      <c r="Z179" s="12">
        <v>874.01575596484827</v>
      </c>
      <c r="AA179" s="12">
        <v>2.9415192617727475</v>
      </c>
      <c r="AB179" s="14">
        <v>3.7675720506146163E-2</v>
      </c>
      <c r="AC179" s="13">
        <v>3</v>
      </c>
      <c r="AD179" s="13">
        <v>684</v>
      </c>
      <c r="AE179" s="12">
        <f t="shared" si="19"/>
        <v>0.61141891008766025</v>
      </c>
      <c r="AF179" s="17">
        <f t="shared" si="20"/>
        <v>-0.70976692200856684</v>
      </c>
      <c r="AG179" s="14" t="s">
        <v>42</v>
      </c>
    </row>
    <row r="180" spans="1:33" x14ac:dyDescent="0.3">
      <c r="A180" s="12" t="s">
        <v>550</v>
      </c>
      <c r="B180" s="13">
        <v>3</v>
      </c>
      <c r="C180" s="13">
        <v>1</v>
      </c>
      <c r="D180" s="12">
        <v>19.706600000000002</v>
      </c>
      <c r="E180" s="14">
        <v>4.0169176982318699E-4</v>
      </c>
      <c r="F180" s="15">
        <f t="shared" si="14"/>
        <v>3.3961070663439856</v>
      </c>
      <c r="G180" s="12">
        <v>5.9236593005014201E-4</v>
      </c>
      <c r="H180" s="16">
        <v>1.6344167735283399</v>
      </c>
      <c r="I180" s="12">
        <v>0.99999998229547205</v>
      </c>
      <c r="J180" s="13" t="s">
        <v>38</v>
      </c>
      <c r="K180" s="13" t="s">
        <v>39</v>
      </c>
      <c r="L180" s="12">
        <v>23651.602599999998</v>
      </c>
      <c r="M180" s="12" t="s">
        <v>551</v>
      </c>
      <c r="N180" s="12" t="s">
        <v>552</v>
      </c>
      <c r="O180" s="12">
        <v>1128.2629657638399</v>
      </c>
      <c r="P180" s="12">
        <v>997.04746427225405</v>
      </c>
      <c r="Q180" s="12">
        <v>981.17372931312002</v>
      </c>
      <c r="R180" s="12">
        <f t="shared" si="15"/>
        <v>1035.4947197830713</v>
      </c>
      <c r="S180" s="12">
        <f t="shared" si="16"/>
        <v>3.0151478886713621</v>
      </c>
      <c r="T180" s="14">
        <f t="shared" si="17"/>
        <v>7.7963461664666861E-2</v>
      </c>
      <c r="U180" s="13">
        <f t="shared" si="18"/>
        <v>3</v>
      </c>
      <c r="V180" s="13">
        <v>655</v>
      </c>
      <c r="W180" s="12">
        <v>625.74918499578496</v>
      </c>
      <c r="X180" s="12">
        <v>631.52808852084002</v>
      </c>
      <c r="Y180" s="12">
        <v>643.39103193830601</v>
      </c>
      <c r="Z180" s="12">
        <v>633.55610181831037</v>
      </c>
      <c r="AA180" s="12">
        <v>2.8017850779903037</v>
      </c>
      <c r="AB180" s="14">
        <v>1.4196171922201671E-2</v>
      </c>
      <c r="AC180" s="13">
        <v>3</v>
      </c>
      <c r="AD180" s="13">
        <v>810</v>
      </c>
      <c r="AE180" s="12">
        <f t="shared" si="19"/>
        <v>0.61183904631694863</v>
      </c>
      <c r="AF180" s="17">
        <f t="shared" si="20"/>
        <v>-0.70877591520554195</v>
      </c>
      <c r="AG180" s="14" t="s">
        <v>42</v>
      </c>
    </row>
    <row r="181" spans="1:33" x14ac:dyDescent="0.3">
      <c r="A181" s="12" t="s">
        <v>553</v>
      </c>
      <c r="B181" s="13">
        <v>30</v>
      </c>
      <c r="C181" s="13">
        <v>9</v>
      </c>
      <c r="D181" s="12">
        <v>157.5977</v>
      </c>
      <c r="E181" s="14">
        <v>8.5580883227520706E-5</v>
      </c>
      <c r="F181" s="15">
        <f t="shared" si="14"/>
        <v>4.0676232357434259</v>
      </c>
      <c r="G181" s="12">
        <v>2.20027107084901E-4</v>
      </c>
      <c r="H181" s="16">
        <v>1.6297858204929501</v>
      </c>
      <c r="I181" s="12">
        <v>1</v>
      </c>
      <c r="J181" s="13" t="s">
        <v>38</v>
      </c>
      <c r="K181" s="13" t="s">
        <v>39</v>
      </c>
      <c r="L181" s="12">
        <v>33007.066200000001</v>
      </c>
      <c r="M181" s="12" t="s">
        <v>554</v>
      </c>
      <c r="N181" s="12" t="s">
        <v>555</v>
      </c>
      <c r="O181" s="12">
        <v>9094.1985589357591</v>
      </c>
      <c r="P181" s="12">
        <v>9525.8719829290894</v>
      </c>
      <c r="Q181" s="12">
        <v>8952.0861716268591</v>
      </c>
      <c r="R181" s="12">
        <f t="shared" si="15"/>
        <v>9190.7189044972365</v>
      </c>
      <c r="S181" s="12">
        <f t="shared" si="16"/>
        <v>3.9633494835346377</v>
      </c>
      <c r="T181" s="14">
        <f t="shared" si="17"/>
        <v>3.2513467599837538E-2</v>
      </c>
      <c r="U181" s="13">
        <f t="shared" si="18"/>
        <v>3</v>
      </c>
      <c r="V181" s="13">
        <v>92</v>
      </c>
      <c r="W181" s="12">
        <v>5759.1204663339504</v>
      </c>
      <c r="X181" s="12">
        <v>5783.9439785435898</v>
      </c>
      <c r="Y181" s="12">
        <v>5374.5920758744896</v>
      </c>
      <c r="Z181" s="12">
        <v>5639.2188402506763</v>
      </c>
      <c r="AA181" s="12">
        <v>3.751218948510882</v>
      </c>
      <c r="AB181" s="14">
        <v>4.0698785350637721E-2</v>
      </c>
      <c r="AC181" s="13">
        <v>3</v>
      </c>
      <c r="AD181" s="13">
        <v>135</v>
      </c>
      <c r="AE181" s="12">
        <f t="shared" si="19"/>
        <v>0.61357755566773708</v>
      </c>
      <c r="AF181" s="17">
        <f t="shared" si="20"/>
        <v>-0.70468238407890171</v>
      </c>
      <c r="AG181" s="14" t="s">
        <v>42</v>
      </c>
    </row>
    <row r="182" spans="1:33" x14ac:dyDescent="0.3">
      <c r="A182" s="12" t="s">
        <v>556</v>
      </c>
      <c r="B182" s="13">
        <v>12</v>
      </c>
      <c r="C182" s="13">
        <v>5</v>
      </c>
      <c r="D182" s="12">
        <v>66.545500000000004</v>
      </c>
      <c r="E182" s="14">
        <v>5.7823987812077903E-4</v>
      </c>
      <c r="F182" s="15">
        <f t="shared" si="14"/>
        <v>3.2378919606581058</v>
      </c>
      <c r="G182" s="12">
        <v>7.2194932416538404E-4</v>
      </c>
      <c r="H182" s="16">
        <v>1.6280713210912201</v>
      </c>
      <c r="I182" s="12">
        <v>0.99999951306753698</v>
      </c>
      <c r="J182" s="13" t="s">
        <v>38</v>
      </c>
      <c r="K182" s="13" t="s">
        <v>39</v>
      </c>
      <c r="L182" s="12">
        <v>61757.286500000002</v>
      </c>
      <c r="M182" s="12" t="s">
        <v>557</v>
      </c>
      <c r="N182" s="12" t="s">
        <v>558</v>
      </c>
      <c r="O182" s="12">
        <v>2896.6024368324202</v>
      </c>
      <c r="P182" s="12">
        <v>2585.5260940222702</v>
      </c>
      <c r="Q182" s="12">
        <v>2658.0413626150098</v>
      </c>
      <c r="R182" s="12">
        <f t="shared" si="15"/>
        <v>2713.3899644898997</v>
      </c>
      <c r="S182" s="12">
        <f t="shared" si="16"/>
        <v>3.4335122144233994</v>
      </c>
      <c r="T182" s="14">
        <f t="shared" si="17"/>
        <v>5.9982767386694481E-2</v>
      </c>
      <c r="U182" s="13">
        <f t="shared" si="18"/>
        <v>3</v>
      </c>
      <c r="V182" s="13">
        <v>294</v>
      </c>
      <c r="W182" s="12">
        <v>1568.4423231768501</v>
      </c>
      <c r="X182" s="12">
        <v>1659.58873924981</v>
      </c>
      <c r="Y182" s="12">
        <v>1771.8542546451599</v>
      </c>
      <c r="Z182" s="12">
        <v>1666.62843902394</v>
      </c>
      <c r="AA182" s="12">
        <v>3.2218387882695407</v>
      </c>
      <c r="AB182" s="14">
        <v>6.1134517125587019E-2</v>
      </c>
      <c r="AC182" s="13">
        <v>3</v>
      </c>
      <c r="AD182" s="13">
        <v>416</v>
      </c>
      <c r="AE182" s="12">
        <f t="shared" si="19"/>
        <v>0.61422370570949458</v>
      </c>
      <c r="AF182" s="17">
        <f t="shared" si="20"/>
        <v>-0.70316390128156803</v>
      </c>
      <c r="AG182" s="14" t="s">
        <v>42</v>
      </c>
    </row>
    <row r="183" spans="1:33" x14ac:dyDescent="0.3">
      <c r="A183" s="12" t="s">
        <v>559</v>
      </c>
      <c r="B183" s="13">
        <v>39</v>
      </c>
      <c r="C183" s="13">
        <v>30</v>
      </c>
      <c r="D183" s="12">
        <v>161.05179999999999</v>
      </c>
      <c r="E183" s="14">
        <v>2.7211757645473301E-4</v>
      </c>
      <c r="F183" s="15">
        <f t="shared" si="14"/>
        <v>3.5652434056264459</v>
      </c>
      <c r="G183" s="12">
        <v>4.43086343838089E-4</v>
      </c>
      <c r="H183" s="16">
        <v>1.6256146373452101</v>
      </c>
      <c r="I183" s="12">
        <v>0.99999999978994303</v>
      </c>
      <c r="J183" s="13" t="s">
        <v>38</v>
      </c>
      <c r="K183" s="13" t="s">
        <v>39</v>
      </c>
      <c r="L183" s="12">
        <v>31076.172600000002</v>
      </c>
      <c r="M183" s="12" t="s">
        <v>560</v>
      </c>
      <c r="N183" s="12" t="s">
        <v>561</v>
      </c>
      <c r="O183" s="12">
        <v>28235.7954994715</v>
      </c>
      <c r="P183" s="12">
        <v>27860.583613119299</v>
      </c>
      <c r="Q183" s="12">
        <v>30707.972321470501</v>
      </c>
      <c r="R183" s="12">
        <f t="shared" si="15"/>
        <v>28934.783811353769</v>
      </c>
      <c r="S183" s="12">
        <f t="shared" si="16"/>
        <v>4.4614202418443085</v>
      </c>
      <c r="T183" s="14">
        <f t="shared" si="17"/>
        <v>5.3466570810036106E-2</v>
      </c>
      <c r="U183" s="13">
        <f t="shared" si="18"/>
        <v>3</v>
      </c>
      <c r="V183" s="13">
        <v>21</v>
      </c>
      <c r="W183" s="12">
        <v>17542.028514277099</v>
      </c>
      <c r="X183" s="12">
        <v>17137.1147106715</v>
      </c>
      <c r="Y183" s="12">
        <v>18718.722074678299</v>
      </c>
      <c r="Z183" s="12">
        <v>17799.288433208963</v>
      </c>
      <c r="AA183" s="12">
        <v>4.2504026407522737</v>
      </c>
      <c r="AB183" s="14">
        <v>4.6158495666633798E-2</v>
      </c>
      <c r="AC183" s="13">
        <v>3</v>
      </c>
      <c r="AD183" s="13">
        <v>28</v>
      </c>
      <c r="AE183" s="12">
        <f t="shared" si="19"/>
        <v>0.61515194131931517</v>
      </c>
      <c r="AF183" s="17">
        <f t="shared" si="20"/>
        <v>-0.70098529758336681</v>
      </c>
      <c r="AG183" s="14" t="s">
        <v>42</v>
      </c>
    </row>
    <row r="184" spans="1:33" x14ac:dyDescent="0.3">
      <c r="A184" s="12" t="s">
        <v>562</v>
      </c>
      <c r="B184" s="13">
        <v>10</v>
      </c>
      <c r="C184" s="13">
        <v>2</v>
      </c>
      <c r="D184" s="12">
        <v>47.161700000000003</v>
      </c>
      <c r="E184" s="14">
        <v>4.7401874383289399E-3</v>
      </c>
      <c r="F184" s="15">
        <f t="shared" si="14"/>
        <v>2.3242044849456427</v>
      </c>
      <c r="G184" s="12">
        <v>3.00229500291728E-3</v>
      </c>
      <c r="H184" s="16">
        <v>1.6198276574085699</v>
      </c>
      <c r="I184" s="12">
        <v>0.98427316868165604</v>
      </c>
      <c r="J184" s="13" t="s">
        <v>38</v>
      </c>
      <c r="K184" s="13" t="s">
        <v>39</v>
      </c>
      <c r="L184" s="12">
        <v>214743.451</v>
      </c>
      <c r="M184" s="12" t="s">
        <v>563</v>
      </c>
      <c r="N184" s="12" t="s">
        <v>564</v>
      </c>
      <c r="O184" s="12">
        <v>796.83072791548602</v>
      </c>
      <c r="P184" s="12">
        <v>920.56073462639301</v>
      </c>
      <c r="Q184" s="12">
        <v>873.20719644183396</v>
      </c>
      <c r="R184" s="12">
        <f t="shared" si="15"/>
        <v>863.53288632790429</v>
      </c>
      <c r="S184" s="12">
        <f t="shared" si="16"/>
        <v>2.9362788816588625</v>
      </c>
      <c r="T184" s="14">
        <f t="shared" si="17"/>
        <v>7.2295733351719779E-2</v>
      </c>
      <c r="U184" s="13">
        <f t="shared" si="18"/>
        <v>3</v>
      </c>
      <c r="V184" s="13">
        <v>740</v>
      </c>
      <c r="W184" s="12">
        <v>495.77326721327398</v>
      </c>
      <c r="X184" s="12">
        <v>488.44259180335899</v>
      </c>
      <c r="Y184" s="12">
        <v>615.08925664499395</v>
      </c>
      <c r="Z184" s="12">
        <v>533.10170522054239</v>
      </c>
      <c r="AA184" s="12">
        <v>2.7268100716952652</v>
      </c>
      <c r="AB184" s="14">
        <v>0.13336638178843802</v>
      </c>
      <c r="AC184" s="13">
        <v>3</v>
      </c>
      <c r="AD184" s="13">
        <v>908</v>
      </c>
      <c r="AE184" s="12">
        <f t="shared" si="19"/>
        <v>0.61734962693489215</v>
      </c>
      <c r="AF184" s="17">
        <f t="shared" si="20"/>
        <v>-0.69584032482069536</v>
      </c>
      <c r="AG184" s="14" t="s">
        <v>42</v>
      </c>
    </row>
    <row r="185" spans="1:33" x14ac:dyDescent="0.3">
      <c r="A185" s="12" t="s">
        <v>565</v>
      </c>
      <c r="B185" s="13">
        <v>8</v>
      </c>
      <c r="C185" s="13">
        <v>1</v>
      </c>
      <c r="D185" s="12">
        <v>45.131500000000003</v>
      </c>
      <c r="E185" s="14">
        <v>1.1916540212708601E-5</v>
      </c>
      <c r="F185" s="15">
        <f t="shared" si="14"/>
        <v>4.9238498171320106</v>
      </c>
      <c r="G185" s="12">
        <v>1.0123609007878799E-4</v>
      </c>
      <c r="H185" s="16">
        <v>1.6083714401997899</v>
      </c>
      <c r="I185" s="12">
        <v>1</v>
      </c>
      <c r="J185" s="13" t="s">
        <v>38</v>
      </c>
      <c r="K185" s="13" t="s">
        <v>39</v>
      </c>
      <c r="L185" s="12">
        <v>106111.5431</v>
      </c>
      <c r="M185" s="12" t="s">
        <v>566</v>
      </c>
      <c r="N185" s="12" t="s">
        <v>567</v>
      </c>
      <c r="O185" s="12">
        <v>960.15562197721795</v>
      </c>
      <c r="P185" s="12">
        <v>957.73682505373097</v>
      </c>
      <c r="Q185" s="12">
        <v>949.31196752236303</v>
      </c>
      <c r="R185" s="12">
        <f t="shared" si="15"/>
        <v>955.73480485110395</v>
      </c>
      <c r="S185" s="12">
        <f t="shared" si="16"/>
        <v>2.9803374019337792</v>
      </c>
      <c r="T185" s="14">
        <f t="shared" si="17"/>
        <v>5.955940413461952E-3</v>
      </c>
      <c r="U185" s="13">
        <f t="shared" si="18"/>
        <v>3</v>
      </c>
      <c r="V185" s="13">
        <v>693</v>
      </c>
      <c r="W185" s="12">
        <v>583.983325106503</v>
      </c>
      <c r="X185" s="12">
        <v>583.42196129240995</v>
      </c>
      <c r="Y185" s="12">
        <v>615.27024668388594</v>
      </c>
      <c r="Z185" s="12">
        <v>594.22517769426634</v>
      </c>
      <c r="AA185" s="12">
        <v>2.7739510491876591</v>
      </c>
      <c r="AB185" s="14">
        <v>3.0674778248113658E-2</v>
      </c>
      <c r="AC185" s="13">
        <v>3</v>
      </c>
      <c r="AD185" s="13">
        <v>850</v>
      </c>
      <c r="AE185" s="12">
        <f t="shared" si="19"/>
        <v>0.62174692673962206</v>
      </c>
      <c r="AF185" s="17">
        <f t="shared" si="20"/>
        <v>-0.68560062358866991</v>
      </c>
      <c r="AG185" s="14" t="s">
        <v>42</v>
      </c>
    </row>
    <row r="186" spans="1:33" x14ac:dyDescent="0.3">
      <c r="A186" s="12" t="s">
        <v>568</v>
      </c>
      <c r="B186" s="13">
        <v>40</v>
      </c>
      <c r="C186" s="13">
        <v>33</v>
      </c>
      <c r="D186" s="12">
        <v>171.17060000000001</v>
      </c>
      <c r="E186" s="14">
        <v>9.6222580370008997E-5</v>
      </c>
      <c r="F186" s="15">
        <f t="shared" si="14"/>
        <v>4.0167230009417674</v>
      </c>
      <c r="G186" s="12">
        <v>2.2837598630274901E-4</v>
      </c>
      <c r="H186" s="16">
        <v>1.6013234117247901</v>
      </c>
      <c r="I186" s="12">
        <v>1</v>
      </c>
      <c r="J186" s="13" t="s">
        <v>38</v>
      </c>
      <c r="K186" s="13" t="s">
        <v>39</v>
      </c>
      <c r="L186" s="12">
        <v>35993.858800000002</v>
      </c>
      <c r="M186" s="12" t="s">
        <v>569</v>
      </c>
      <c r="N186" s="12" t="s">
        <v>570</v>
      </c>
      <c r="O186" s="12">
        <v>36043.047089125801</v>
      </c>
      <c r="P186" s="12">
        <v>38303.8093889304</v>
      </c>
      <c r="Q186" s="12">
        <v>38670.694177377998</v>
      </c>
      <c r="R186" s="12">
        <f t="shared" si="15"/>
        <v>37672.516885144731</v>
      </c>
      <c r="S186" s="12">
        <f t="shared" si="16"/>
        <v>4.5760246362057995</v>
      </c>
      <c r="T186" s="14">
        <f t="shared" si="17"/>
        <v>3.7773836115097964E-2</v>
      </c>
      <c r="U186" s="13">
        <f t="shared" si="18"/>
        <v>3</v>
      </c>
      <c r="V186" s="13">
        <v>14</v>
      </c>
      <c r="W186" s="12">
        <v>24468.018263555801</v>
      </c>
      <c r="X186" s="12">
        <v>23233.6998507877</v>
      </c>
      <c r="Y186" s="12">
        <v>22875.874037202298</v>
      </c>
      <c r="Z186" s="12">
        <v>23525.864050515269</v>
      </c>
      <c r="AA186" s="12">
        <v>4.3715455830229804</v>
      </c>
      <c r="AB186" s="14">
        <v>3.5506230873758912E-2</v>
      </c>
      <c r="AC186" s="13">
        <v>3</v>
      </c>
      <c r="AD186" s="13">
        <v>23</v>
      </c>
      <c r="AE186" s="12">
        <f t="shared" si="19"/>
        <v>0.6244834695340501</v>
      </c>
      <c r="AF186" s="17">
        <f t="shared" si="20"/>
        <v>-0.67926471158397439</v>
      </c>
      <c r="AG186" s="14" t="s">
        <v>42</v>
      </c>
    </row>
    <row r="187" spans="1:33" x14ac:dyDescent="0.3">
      <c r="A187" s="12" t="s">
        <v>571</v>
      </c>
      <c r="B187" s="13">
        <v>17</v>
      </c>
      <c r="C187" s="13">
        <v>12</v>
      </c>
      <c r="D187" s="12">
        <v>100.7727</v>
      </c>
      <c r="E187" s="14">
        <v>2.3495206117440899E-5</v>
      </c>
      <c r="F187" s="15">
        <f t="shared" si="14"/>
        <v>4.6290207406697776</v>
      </c>
      <c r="G187" s="12">
        <v>1.14910303411201E-4</v>
      </c>
      <c r="H187" s="16">
        <v>1.6001221021082399</v>
      </c>
      <c r="I187" s="12">
        <v>1</v>
      </c>
      <c r="J187" s="13" t="s">
        <v>38</v>
      </c>
      <c r="K187" s="13" t="s">
        <v>39</v>
      </c>
      <c r="L187" s="12">
        <v>86096.822799999994</v>
      </c>
      <c r="M187" s="12" t="s">
        <v>572</v>
      </c>
      <c r="N187" s="12" t="s">
        <v>573</v>
      </c>
      <c r="O187" s="12">
        <v>10800.7255738528</v>
      </c>
      <c r="P187" s="12">
        <v>10517.754131918</v>
      </c>
      <c r="Q187" s="12">
        <v>10148.866389556601</v>
      </c>
      <c r="R187" s="12">
        <f t="shared" si="15"/>
        <v>10489.115365109132</v>
      </c>
      <c r="S187" s="12">
        <f t="shared" si="16"/>
        <v>4.0207388620494005</v>
      </c>
      <c r="T187" s="14">
        <f t="shared" si="17"/>
        <v>3.1162960824518231E-2</v>
      </c>
      <c r="U187" s="13">
        <f t="shared" si="18"/>
        <v>3</v>
      </c>
      <c r="V187" s="13">
        <v>85</v>
      </c>
      <c r="W187" s="12">
        <v>6617.4002995172496</v>
      </c>
      <c r="X187" s="12">
        <v>6632.2835007477697</v>
      </c>
      <c r="Y187" s="12">
        <v>6415.9067530231096</v>
      </c>
      <c r="Z187" s="12">
        <v>6555.1968510960432</v>
      </c>
      <c r="AA187" s="12">
        <v>3.8165857379881341</v>
      </c>
      <c r="AB187" s="14">
        <v>1.8436987438967226E-2</v>
      </c>
      <c r="AC187" s="13">
        <v>3</v>
      </c>
      <c r="AD187" s="13">
        <v>110</v>
      </c>
      <c r="AE187" s="12">
        <f t="shared" si="19"/>
        <v>0.62495230750356434</v>
      </c>
      <c r="AF187" s="17">
        <f t="shared" si="20"/>
        <v>-0.67818199847814564</v>
      </c>
      <c r="AG187" s="14" t="s">
        <v>42</v>
      </c>
    </row>
    <row r="188" spans="1:33" x14ac:dyDescent="0.3">
      <c r="A188" s="12" t="s">
        <v>574</v>
      </c>
      <c r="B188" s="13">
        <v>6</v>
      </c>
      <c r="C188" s="13">
        <v>1</v>
      </c>
      <c r="D188" s="12">
        <v>33.813600000000001</v>
      </c>
      <c r="E188" s="14">
        <v>2.3665924670654998E-3</v>
      </c>
      <c r="F188" s="15">
        <f t="shared" si="14"/>
        <v>2.6258765221903788</v>
      </c>
      <c r="G188" s="12">
        <v>1.81341128518738E-3</v>
      </c>
      <c r="H188" s="16">
        <v>1.59427456011871</v>
      </c>
      <c r="I188" s="12">
        <v>0.998300806604974</v>
      </c>
      <c r="J188" s="13" t="s">
        <v>38</v>
      </c>
      <c r="K188" s="13" t="s">
        <v>39</v>
      </c>
      <c r="L188" s="12">
        <v>53725.103999999999</v>
      </c>
      <c r="M188" s="12" t="s">
        <v>575</v>
      </c>
      <c r="N188" s="12" t="s">
        <v>576</v>
      </c>
      <c r="O188" s="12">
        <v>800.31645026631202</v>
      </c>
      <c r="P188" s="12">
        <v>726.46717292869005</v>
      </c>
      <c r="Q188" s="12">
        <v>703.38121402795105</v>
      </c>
      <c r="R188" s="12">
        <f t="shared" si="15"/>
        <v>743.38827907431767</v>
      </c>
      <c r="S188" s="12">
        <f t="shared" si="16"/>
        <v>2.8712157093377595</v>
      </c>
      <c r="T188" s="14">
        <f t="shared" si="17"/>
        <v>6.8113130509020486E-2</v>
      </c>
      <c r="U188" s="13">
        <f t="shared" si="18"/>
        <v>3</v>
      </c>
      <c r="V188" s="13">
        <v>799</v>
      </c>
      <c r="W188" s="12">
        <v>519.90533498124705</v>
      </c>
      <c r="X188" s="12">
        <v>442.41460019279299</v>
      </c>
      <c r="Y188" s="12">
        <v>436.53876395548298</v>
      </c>
      <c r="Z188" s="12">
        <v>466.28623304317426</v>
      </c>
      <c r="AA188" s="12">
        <v>2.6686525932335101</v>
      </c>
      <c r="AB188" s="14">
        <v>9.978495513655479E-2</v>
      </c>
      <c r="AC188" s="13">
        <v>3</v>
      </c>
      <c r="AD188" s="13">
        <v>992</v>
      </c>
      <c r="AE188" s="12">
        <f t="shared" si="19"/>
        <v>0.62724453178600481</v>
      </c>
      <c r="AF188" s="17">
        <f t="shared" si="20"/>
        <v>-0.67290010637463726</v>
      </c>
      <c r="AG188" s="14" t="s">
        <v>42</v>
      </c>
    </row>
    <row r="189" spans="1:33" x14ac:dyDescent="0.3">
      <c r="A189" s="12" t="s">
        <v>577</v>
      </c>
      <c r="B189" s="13">
        <v>89</v>
      </c>
      <c r="C189" s="13">
        <v>49</v>
      </c>
      <c r="D189" s="12">
        <v>389.9907</v>
      </c>
      <c r="E189" s="14">
        <v>1.98752467746033E-5</v>
      </c>
      <c r="F189" s="15">
        <f t="shared" si="14"/>
        <v>4.7016874703603904</v>
      </c>
      <c r="G189" s="12">
        <v>1.1109739759242101E-4</v>
      </c>
      <c r="H189" s="16">
        <v>1.59180614398048</v>
      </c>
      <c r="I189" s="12">
        <v>1</v>
      </c>
      <c r="J189" s="13" t="s">
        <v>38</v>
      </c>
      <c r="K189" s="13" t="s">
        <v>39</v>
      </c>
      <c r="L189" s="12">
        <v>58507.282599999999</v>
      </c>
      <c r="M189" s="12" t="s">
        <v>578</v>
      </c>
      <c r="N189" s="12" t="s">
        <v>579</v>
      </c>
      <c r="O189" s="12">
        <v>70453.203898610198</v>
      </c>
      <c r="P189" s="12">
        <v>71440.919315145395</v>
      </c>
      <c r="Q189" s="12">
        <v>73946.718170018707</v>
      </c>
      <c r="R189" s="12">
        <f t="shared" si="15"/>
        <v>71946.947127924766</v>
      </c>
      <c r="S189" s="12">
        <f t="shared" si="16"/>
        <v>4.8570123705641439</v>
      </c>
      <c r="T189" s="14">
        <f t="shared" si="17"/>
        <v>2.5030819646493726E-2</v>
      </c>
      <c r="U189" s="13">
        <f t="shared" si="18"/>
        <v>3</v>
      </c>
      <c r="V189" s="13">
        <v>4</v>
      </c>
      <c r="W189" s="12">
        <v>44002.694936723798</v>
      </c>
      <c r="X189" s="12">
        <v>45525.9218749106</v>
      </c>
      <c r="Y189" s="12">
        <v>46066.312382470198</v>
      </c>
      <c r="Z189" s="12">
        <v>45198.309731368201</v>
      </c>
      <c r="AA189" s="12">
        <v>4.6551221939249761</v>
      </c>
      <c r="AB189" s="14">
        <v>2.3675793527478853E-2</v>
      </c>
      <c r="AC189" s="13">
        <v>3</v>
      </c>
      <c r="AD189" s="13">
        <v>6</v>
      </c>
      <c r="AE189" s="12">
        <f t="shared" si="19"/>
        <v>0.62821720080775156</v>
      </c>
      <c r="AF189" s="17">
        <f t="shared" si="20"/>
        <v>-0.67066464985942276</v>
      </c>
      <c r="AG189" s="14" t="s">
        <v>42</v>
      </c>
    </row>
    <row r="190" spans="1:33" x14ac:dyDescent="0.3">
      <c r="A190" s="12" t="s">
        <v>580</v>
      </c>
      <c r="B190" s="13">
        <v>7</v>
      </c>
      <c r="C190" s="13">
        <v>4</v>
      </c>
      <c r="D190" s="12">
        <v>33.847200000000001</v>
      </c>
      <c r="E190" s="14">
        <v>2.3676096773761501E-4</v>
      </c>
      <c r="F190" s="15">
        <f t="shared" si="14"/>
        <v>3.6256898935597581</v>
      </c>
      <c r="G190" s="12">
        <v>4.1019505368982599E-4</v>
      </c>
      <c r="H190" s="16">
        <v>1.5914684788237901</v>
      </c>
      <c r="I190" s="12">
        <v>0.99999999996972799</v>
      </c>
      <c r="J190" s="13" t="s">
        <v>38</v>
      </c>
      <c r="K190" s="13" t="s">
        <v>39</v>
      </c>
      <c r="L190" s="12">
        <v>27851.047299999998</v>
      </c>
      <c r="M190" s="12" t="s">
        <v>581</v>
      </c>
      <c r="N190" s="12" t="s">
        <v>582</v>
      </c>
      <c r="O190" s="12">
        <v>1814.6496987053599</v>
      </c>
      <c r="P190" s="12">
        <v>2032.6628790600701</v>
      </c>
      <c r="Q190" s="12">
        <v>1839.58914478049</v>
      </c>
      <c r="R190" s="12">
        <f t="shared" si="15"/>
        <v>1895.6339075153066</v>
      </c>
      <c r="S190" s="12">
        <f t="shared" si="16"/>
        <v>3.2777544683936277</v>
      </c>
      <c r="T190" s="14">
        <f t="shared" si="17"/>
        <v>6.2946712001162433E-2</v>
      </c>
      <c r="U190" s="13">
        <f t="shared" si="18"/>
        <v>3</v>
      </c>
      <c r="V190" s="13">
        <v>420</v>
      </c>
      <c r="W190" s="12">
        <v>1202.4263861351601</v>
      </c>
      <c r="X190" s="12">
        <v>1203.42846432688</v>
      </c>
      <c r="Y190" s="12">
        <v>1167.51263888274</v>
      </c>
      <c r="Z190" s="12">
        <v>1191.1224964482601</v>
      </c>
      <c r="AA190" s="12">
        <v>3.0759564271384341</v>
      </c>
      <c r="AB190" s="14">
        <v>1.7171092354034079E-2</v>
      </c>
      <c r="AC190" s="13">
        <v>3</v>
      </c>
      <c r="AD190" s="13">
        <v>543</v>
      </c>
      <c r="AE190" s="12">
        <f t="shared" si="19"/>
        <v>0.62835049094976281</v>
      </c>
      <c r="AF190" s="17">
        <f t="shared" si="20"/>
        <v>-0.67035858273886639</v>
      </c>
      <c r="AG190" s="14" t="s">
        <v>42</v>
      </c>
    </row>
    <row r="191" spans="1:33" x14ac:dyDescent="0.3">
      <c r="A191" s="12" t="s">
        <v>583</v>
      </c>
      <c r="B191" s="13">
        <v>3</v>
      </c>
      <c r="C191" s="13">
        <v>1</v>
      </c>
      <c r="D191" s="12">
        <v>11.6859</v>
      </c>
      <c r="E191" s="14">
        <v>2.6242574957091602E-4</v>
      </c>
      <c r="F191" s="15">
        <f t="shared" si="14"/>
        <v>3.5809935536412638</v>
      </c>
      <c r="G191" s="12">
        <v>4.30896038820992E-4</v>
      </c>
      <c r="H191" s="16">
        <v>1.5907009510148</v>
      </c>
      <c r="I191" s="12">
        <v>0.99999999987031196</v>
      </c>
      <c r="J191" s="13" t="s">
        <v>38</v>
      </c>
      <c r="K191" s="13" t="s">
        <v>39</v>
      </c>
      <c r="L191" s="12">
        <v>172479.58129999999</v>
      </c>
      <c r="M191" s="12" t="s">
        <v>584</v>
      </c>
      <c r="N191" s="12" t="s">
        <v>585</v>
      </c>
      <c r="O191" s="12">
        <v>705.474443373962</v>
      </c>
      <c r="P191" s="12">
        <v>697.54563496961305</v>
      </c>
      <c r="Q191" s="12">
        <v>687.22443270277302</v>
      </c>
      <c r="R191" s="12">
        <f t="shared" si="15"/>
        <v>696.74817034878276</v>
      </c>
      <c r="S191" s="12">
        <f t="shared" si="16"/>
        <v>2.8430758369354376</v>
      </c>
      <c r="T191" s="14">
        <f t="shared" si="17"/>
        <v>1.3134017876564747E-2</v>
      </c>
      <c r="U191" s="13">
        <f t="shared" si="18"/>
        <v>3</v>
      </c>
      <c r="V191" s="13">
        <v>835</v>
      </c>
      <c r="W191" s="12">
        <v>412.27825780499501</v>
      </c>
      <c r="X191" s="12">
        <v>432.85000488271299</v>
      </c>
      <c r="Y191" s="12">
        <v>468.911632562786</v>
      </c>
      <c r="Z191" s="12">
        <v>438.01329841683133</v>
      </c>
      <c r="AA191" s="12">
        <v>2.6414872962149984</v>
      </c>
      <c r="AB191" s="14">
        <v>6.5449082510425832E-2</v>
      </c>
      <c r="AC191" s="13">
        <v>3</v>
      </c>
      <c r="AD191" s="13">
        <v>1021</v>
      </c>
      <c r="AE191" s="12">
        <f t="shared" si="19"/>
        <v>0.62865367582891218</v>
      </c>
      <c r="AF191" s="17">
        <f t="shared" si="20"/>
        <v>-0.66966263702657125</v>
      </c>
      <c r="AG191" s="14" t="s">
        <v>42</v>
      </c>
    </row>
    <row r="192" spans="1:33" x14ac:dyDescent="0.3">
      <c r="A192" s="12" t="s">
        <v>586</v>
      </c>
      <c r="B192" s="13">
        <v>14</v>
      </c>
      <c r="C192" s="13">
        <v>2</v>
      </c>
      <c r="D192" s="12">
        <v>80.634299999999996</v>
      </c>
      <c r="E192" s="14">
        <v>5.7108046283464997E-3</v>
      </c>
      <c r="F192" s="15">
        <f t="shared" si="14"/>
        <v>2.2433026971776195</v>
      </c>
      <c r="G192" s="12">
        <v>3.4397503470569098E-3</v>
      </c>
      <c r="H192" s="16">
        <v>1.5894968850586699</v>
      </c>
      <c r="I192" s="12">
        <v>0.97501055683197402</v>
      </c>
      <c r="J192" s="13" t="s">
        <v>38</v>
      </c>
      <c r="K192" s="13" t="s">
        <v>39</v>
      </c>
      <c r="L192" s="12">
        <v>219289.71299999999</v>
      </c>
      <c r="M192" s="12" t="s">
        <v>587</v>
      </c>
      <c r="N192" s="12" t="s">
        <v>588</v>
      </c>
      <c r="O192" s="12">
        <v>2754.86063476248</v>
      </c>
      <c r="P192" s="12">
        <v>2783.9332493793399</v>
      </c>
      <c r="Q192" s="12">
        <v>2870.77815588358</v>
      </c>
      <c r="R192" s="12">
        <f t="shared" si="15"/>
        <v>2803.1906800084666</v>
      </c>
      <c r="S192" s="12">
        <f t="shared" si="16"/>
        <v>3.4476526405568997</v>
      </c>
      <c r="T192" s="14">
        <f t="shared" si="17"/>
        <v>2.1514941447636667E-2</v>
      </c>
      <c r="U192" s="13">
        <f t="shared" si="18"/>
        <v>3</v>
      </c>
      <c r="V192" s="13">
        <v>284</v>
      </c>
      <c r="W192" s="12">
        <v>2020.43157916255</v>
      </c>
      <c r="X192" s="12">
        <v>1771.2088141458701</v>
      </c>
      <c r="Y192" s="12">
        <v>1499.0727367868501</v>
      </c>
      <c r="Z192" s="12">
        <v>1763.5710433650902</v>
      </c>
      <c r="AA192" s="12">
        <v>3.2463929593933427</v>
      </c>
      <c r="AB192" s="14">
        <v>0.14786097059993455</v>
      </c>
      <c r="AC192" s="13">
        <v>3</v>
      </c>
      <c r="AD192" s="13">
        <v>391</v>
      </c>
      <c r="AE192" s="12">
        <f t="shared" si="19"/>
        <v>0.62912988971544515</v>
      </c>
      <c r="AF192" s="17">
        <f t="shared" si="20"/>
        <v>-0.66857018922529243</v>
      </c>
      <c r="AG192" s="14" t="s">
        <v>42</v>
      </c>
    </row>
    <row r="193" spans="1:33" x14ac:dyDescent="0.3">
      <c r="A193" s="12" t="s">
        <v>589</v>
      </c>
      <c r="B193" s="13">
        <v>17</v>
      </c>
      <c r="C193" s="13">
        <v>4</v>
      </c>
      <c r="D193" s="12">
        <v>112.521</v>
      </c>
      <c r="E193" s="14">
        <v>1.1430844603210799E-4</v>
      </c>
      <c r="F193" s="15">
        <f t="shared" si="14"/>
        <v>3.9419216792318226</v>
      </c>
      <c r="G193" s="12">
        <v>2.5237600814262602E-4</v>
      </c>
      <c r="H193" s="16">
        <v>1.58219360045041</v>
      </c>
      <c r="I193" s="12">
        <v>1</v>
      </c>
      <c r="J193" s="13" t="s">
        <v>38</v>
      </c>
      <c r="K193" s="13" t="s">
        <v>39</v>
      </c>
      <c r="L193" s="12">
        <v>79604.951000000001</v>
      </c>
      <c r="M193" s="12" t="s">
        <v>590</v>
      </c>
      <c r="N193" s="12" t="s">
        <v>591</v>
      </c>
      <c r="O193" s="12">
        <v>1339.9656384683699</v>
      </c>
      <c r="P193" s="12">
        <v>1377.71199275803</v>
      </c>
      <c r="Q193" s="12">
        <v>1268.68797644047</v>
      </c>
      <c r="R193" s="12">
        <f t="shared" si="15"/>
        <v>1328.7885358889569</v>
      </c>
      <c r="S193" s="12">
        <f t="shared" si="16"/>
        <v>3.123455872587797</v>
      </c>
      <c r="T193" s="14">
        <f t="shared" si="17"/>
        <v>4.1665578342621974E-2</v>
      </c>
      <c r="U193" s="13">
        <f t="shared" si="18"/>
        <v>3</v>
      </c>
      <c r="V193" s="13">
        <v>555</v>
      </c>
      <c r="W193" s="12">
        <v>869.96734908958399</v>
      </c>
      <c r="X193" s="12">
        <v>817.17865852499995</v>
      </c>
      <c r="Y193" s="12">
        <v>832.37221476480602</v>
      </c>
      <c r="Z193" s="12">
        <v>839.83940745979669</v>
      </c>
      <c r="AA193" s="12">
        <v>2.9241962490120925</v>
      </c>
      <c r="AB193" s="14">
        <v>3.2357377989947519E-2</v>
      </c>
      <c r="AC193" s="13">
        <v>3</v>
      </c>
      <c r="AD193" s="13">
        <v>695</v>
      </c>
      <c r="AE193" s="12">
        <f t="shared" si="19"/>
        <v>0.63203390515251989</v>
      </c>
      <c r="AF193" s="17">
        <f t="shared" si="20"/>
        <v>-0.66192614173281272</v>
      </c>
      <c r="AG193" s="14" t="s">
        <v>42</v>
      </c>
    </row>
    <row r="194" spans="1:33" x14ac:dyDescent="0.3">
      <c r="A194" s="12" t="s">
        <v>592</v>
      </c>
      <c r="B194" s="13">
        <v>4</v>
      </c>
      <c r="C194" s="13">
        <v>1</v>
      </c>
      <c r="D194" s="12">
        <v>22.972200000000001</v>
      </c>
      <c r="E194" s="14">
        <v>1.1894808644665701E-3</v>
      </c>
      <c r="F194" s="15">
        <f t="shared" si="14"/>
        <v>2.9246425401953764</v>
      </c>
      <c r="G194" s="12">
        <v>1.1227941238040301E-3</v>
      </c>
      <c r="H194" s="16">
        <v>1.58188947560903</v>
      </c>
      <c r="I194" s="12">
        <v>0.999932293950897</v>
      </c>
      <c r="J194" s="13" t="s">
        <v>38</v>
      </c>
      <c r="K194" s="13" t="s">
        <v>39</v>
      </c>
      <c r="L194" s="12">
        <v>35026.510999999999</v>
      </c>
      <c r="M194" s="12" t="s">
        <v>593</v>
      </c>
      <c r="N194" s="12" t="s">
        <v>594</v>
      </c>
      <c r="O194" s="12">
        <v>1155.7362303960099</v>
      </c>
      <c r="P194" s="12">
        <v>1037.2884468593199</v>
      </c>
      <c r="Q194" s="12">
        <v>1044.9338064797</v>
      </c>
      <c r="R194" s="12">
        <f t="shared" si="15"/>
        <v>1079.3194945783434</v>
      </c>
      <c r="S194" s="12">
        <f t="shared" si="16"/>
        <v>3.0331500213220361</v>
      </c>
      <c r="T194" s="14">
        <f t="shared" si="17"/>
        <v>6.141753889935575E-2</v>
      </c>
      <c r="U194" s="13">
        <f t="shared" si="18"/>
        <v>3</v>
      </c>
      <c r="V194" s="13">
        <v>635</v>
      </c>
      <c r="W194" s="12">
        <v>647.64139463630499</v>
      </c>
      <c r="X194" s="12">
        <v>742.742923778722</v>
      </c>
      <c r="Y194" s="12">
        <v>656.50867484444905</v>
      </c>
      <c r="Z194" s="12">
        <v>682.29766441982531</v>
      </c>
      <c r="AA194" s="12">
        <v>2.8339738846445286</v>
      </c>
      <c r="AB194" s="14">
        <v>7.6996529766128072E-2</v>
      </c>
      <c r="AC194" s="13">
        <v>3</v>
      </c>
      <c r="AD194" s="13">
        <v>783</v>
      </c>
      <c r="AE194" s="12">
        <f t="shared" si="19"/>
        <v>0.6321554163036569</v>
      </c>
      <c r="AF194" s="17">
        <f t="shared" si="20"/>
        <v>-0.66164880426013739</v>
      </c>
      <c r="AG194" s="14" t="s">
        <v>42</v>
      </c>
    </row>
    <row r="195" spans="1:33" x14ac:dyDescent="0.3">
      <c r="A195" s="12" t="s">
        <v>595</v>
      </c>
      <c r="B195" s="13">
        <v>2</v>
      </c>
      <c r="C195" s="13">
        <v>1</v>
      </c>
      <c r="D195" s="12">
        <v>8.3473000000000006</v>
      </c>
      <c r="E195" s="14">
        <v>2.9154230070583798E-3</v>
      </c>
      <c r="F195" s="15">
        <f t="shared" si="14"/>
        <v>2.5352984233052629</v>
      </c>
      <c r="G195" s="12">
        <v>2.0981897422282202E-3</v>
      </c>
      <c r="H195" s="16">
        <v>1.5777727312527501</v>
      </c>
      <c r="I195" s="12">
        <v>0.996364362497136</v>
      </c>
      <c r="J195" s="13" t="s">
        <v>38</v>
      </c>
      <c r="K195" s="13" t="s">
        <v>39</v>
      </c>
      <c r="L195" s="12">
        <v>89031.764500000005</v>
      </c>
      <c r="M195" s="12" t="s">
        <v>596</v>
      </c>
      <c r="N195" s="12" t="s">
        <v>597</v>
      </c>
      <c r="O195" s="12">
        <v>1999.0171126266</v>
      </c>
      <c r="P195" s="12">
        <v>1946.4470235815199</v>
      </c>
      <c r="Q195" s="12">
        <v>1845.8940181094899</v>
      </c>
      <c r="R195" s="12">
        <f t="shared" si="15"/>
        <v>1930.45271810587</v>
      </c>
      <c r="S195" s="12">
        <f t="shared" si="16"/>
        <v>3.2856591690695307</v>
      </c>
      <c r="T195" s="14">
        <f t="shared" si="17"/>
        <v>4.0303737299163457E-2</v>
      </c>
      <c r="U195" s="13">
        <f t="shared" si="18"/>
        <v>3</v>
      </c>
      <c r="V195" s="13">
        <v>410</v>
      </c>
      <c r="W195" s="12">
        <v>1142.1714093011699</v>
      </c>
      <c r="X195" s="12">
        <v>1392.4383000852399</v>
      </c>
      <c r="Y195" s="12">
        <v>1135.9811428963999</v>
      </c>
      <c r="Z195" s="12">
        <v>1223.53028409427</v>
      </c>
      <c r="AA195" s="12">
        <v>3.0876147232196933</v>
      </c>
      <c r="AB195" s="14">
        <v>0.11958132642917459</v>
      </c>
      <c r="AC195" s="13">
        <v>3</v>
      </c>
      <c r="AD195" s="13">
        <v>536</v>
      </c>
      <c r="AE195" s="12">
        <f t="shared" si="19"/>
        <v>0.63380484412732929</v>
      </c>
      <c r="AF195" s="17">
        <f t="shared" si="20"/>
        <v>-0.65788940870497425</v>
      </c>
      <c r="AG195" s="14" t="s">
        <v>42</v>
      </c>
    </row>
    <row r="196" spans="1:33" x14ac:dyDescent="0.3">
      <c r="A196" s="12" t="s">
        <v>598</v>
      </c>
      <c r="B196" s="13">
        <v>46</v>
      </c>
      <c r="C196" s="13">
        <v>33</v>
      </c>
      <c r="D196" s="12">
        <v>291.45049999999998</v>
      </c>
      <c r="E196" s="14">
        <v>5.5742347754739199E-5</v>
      </c>
      <c r="F196" s="15">
        <f t="shared" si="14"/>
        <v>4.2538147436339147</v>
      </c>
      <c r="G196" s="12">
        <v>1.8152942110821201E-4</v>
      </c>
      <c r="H196" s="16">
        <v>1.5771014518666899</v>
      </c>
      <c r="I196" s="12">
        <v>1</v>
      </c>
      <c r="J196" s="13" t="s">
        <v>38</v>
      </c>
      <c r="K196" s="13" t="s">
        <v>39</v>
      </c>
      <c r="L196" s="12">
        <v>57515.609499999999</v>
      </c>
      <c r="M196" s="12" t="s">
        <v>599</v>
      </c>
      <c r="N196" s="12" t="s">
        <v>600</v>
      </c>
      <c r="O196" s="12">
        <v>20739.6696141018</v>
      </c>
      <c r="P196" s="12">
        <v>22381.950146316201</v>
      </c>
      <c r="Q196" s="12">
        <v>20836.315999672599</v>
      </c>
      <c r="R196" s="12">
        <f t="shared" si="15"/>
        <v>21319.311920030203</v>
      </c>
      <c r="S196" s="12">
        <f t="shared" si="16"/>
        <v>4.3287731837430767</v>
      </c>
      <c r="T196" s="14">
        <f t="shared" si="17"/>
        <v>4.322557629141735E-2</v>
      </c>
      <c r="U196" s="13">
        <f t="shared" si="18"/>
        <v>3</v>
      </c>
      <c r="V196" s="13">
        <v>32</v>
      </c>
      <c r="W196" s="12">
        <v>13629.202505273201</v>
      </c>
      <c r="X196" s="12">
        <v>13380.6577104279</v>
      </c>
      <c r="Y196" s="12">
        <v>13544.243443507999</v>
      </c>
      <c r="Z196" s="12">
        <v>13518.0345530697</v>
      </c>
      <c r="AA196" s="12">
        <v>4.1309135521968612</v>
      </c>
      <c r="AB196" s="14">
        <v>9.345158584256984E-3</v>
      </c>
      <c r="AC196" s="13">
        <v>3</v>
      </c>
      <c r="AD196" s="13">
        <v>48</v>
      </c>
      <c r="AE196" s="12">
        <f t="shared" si="19"/>
        <v>0.63407461759443828</v>
      </c>
      <c r="AF196" s="17">
        <f t="shared" si="20"/>
        <v>-0.65727546887743493</v>
      </c>
      <c r="AG196" s="14" t="s">
        <v>42</v>
      </c>
    </row>
    <row r="197" spans="1:33" x14ac:dyDescent="0.3">
      <c r="A197" s="12" t="s">
        <v>601</v>
      </c>
      <c r="B197" s="13">
        <v>5</v>
      </c>
      <c r="C197" s="13">
        <v>1</v>
      </c>
      <c r="D197" s="12">
        <v>25.911999999999999</v>
      </c>
      <c r="E197" s="14">
        <v>6.7613938459539797E-3</v>
      </c>
      <c r="F197" s="15">
        <f t="shared" si="14"/>
        <v>2.1699637660099236</v>
      </c>
      <c r="G197" s="12">
        <v>3.9230092417724101E-3</v>
      </c>
      <c r="H197" s="16">
        <v>1.5720575792387099</v>
      </c>
      <c r="I197" s="12">
        <v>0.963486869348817</v>
      </c>
      <c r="J197" s="13" t="s">
        <v>38</v>
      </c>
      <c r="K197" s="13" t="s">
        <v>39</v>
      </c>
      <c r="L197" s="12">
        <v>110405.41680000001</v>
      </c>
      <c r="M197" s="12" t="s">
        <v>602</v>
      </c>
      <c r="N197" s="12" t="s">
        <v>603</v>
      </c>
      <c r="O197" s="12">
        <v>295.213230090666</v>
      </c>
      <c r="P197" s="12">
        <v>358.59328008542298</v>
      </c>
      <c r="Q197" s="12">
        <v>301.02039273046302</v>
      </c>
      <c r="R197" s="12">
        <f t="shared" si="15"/>
        <v>318.27563430218402</v>
      </c>
      <c r="S197" s="12">
        <f t="shared" si="16"/>
        <v>2.5028033923340134</v>
      </c>
      <c r="T197" s="14">
        <f t="shared" si="17"/>
        <v>0.11008265432191487</v>
      </c>
      <c r="U197" s="13">
        <f t="shared" si="18"/>
        <v>3</v>
      </c>
      <c r="V197" s="13">
        <v>1194</v>
      </c>
      <c r="W197" s="12">
        <v>220.34190633578299</v>
      </c>
      <c r="X197" s="12">
        <v>178.76842975769</v>
      </c>
      <c r="Y197" s="12">
        <v>208.263665671105</v>
      </c>
      <c r="Z197" s="12">
        <v>202.45800058819268</v>
      </c>
      <c r="AA197" s="12">
        <v>2.3063349435773866</v>
      </c>
      <c r="AB197" s="14">
        <v>0.10563257065494655</v>
      </c>
      <c r="AC197" s="13">
        <v>3</v>
      </c>
      <c r="AD197" s="13">
        <v>1388</v>
      </c>
      <c r="AE197" s="12">
        <f t="shared" si="19"/>
        <v>0.6361090161113957</v>
      </c>
      <c r="AF197" s="17">
        <f t="shared" si="20"/>
        <v>-0.65265405968357715</v>
      </c>
      <c r="AG197" s="14" t="s">
        <v>42</v>
      </c>
    </row>
    <row r="198" spans="1:33" x14ac:dyDescent="0.3">
      <c r="A198" s="12" t="s">
        <v>604</v>
      </c>
      <c r="B198" s="13">
        <v>5</v>
      </c>
      <c r="C198" s="13">
        <v>2</v>
      </c>
      <c r="D198" s="12">
        <v>20.220500000000001</v>
      </c>
      <c r="E198" s="14">
        <v>1.8715563239139999E-3</v>
      </c>
      <c r="F198" s="15">
        <f t="shared" si="14"/>
        <v>2.7277970983935509</v>
      </c>
      <c r="G198" s="12">
        <v>1.5132451405232899E-3</v>
      </c>
      <c r="H198" s="16">
        <v>1.56187852219949</v>
      </c>
      <c r="I198" s="12">
        <v>0.99935389135638897</v>
      </c>
      <c r="J198" s="13" t="s">
        <v>38</v>
      </c>
      <c r="K198" s="13" t="s">
        <v>39</v>
      </c>
      <c r="L198" s="12">
        <v>218119.61170000001</v>
      </c>
      <c r="M198" s="12" t="s">
        <v>605</v>
      </c>
      <c r="N198" s="12" t="s">
        <v>606</v>
      </c>
      <c r="O198" s="12">
        <v>1418.13526636611</v>
      </c>
      <c r="P198" s="12">
        <v>1224.50265169256</v>
      </c>
      <c r="Q198" s="12">
        <v>1421.84966364468</v>
      </c>
      <c r="R198" s="12">
        <f t="shared" si="15"/>
        <v>1354.8291939011167</v>
      </c>
      <c r="S198" s="12">
        <f t="shared" si="16"/>
        <v>3.1318845462642653</v>
      </c>
      <c r="T198" s="14">
        <f t="shared" si="17"/>
        <v>8.3317790765810737E-2</v>
      </c>
      <c r="U198" s="13">
        <f t="shared" si="18"/>
        <v>3</v>
      </c>
      <c r="V198" s="13">
        <v>549</v>
      </c>
      <c r="W198" s="12">
        <v>815.82760389919702</v>
      </c>
      <c r="X198" s="12">
        <v>923.03571867560004</v>
      </c>
      <c r="Y198" s="12">
        <v>863.44378641829201</v>
      </c>
      <c r="Z198" s="12">
        <v>867.43570299769635</v>
      </c>
      <c r="AA198" s="12">
        <v>2.9382372934131382</v>
      </c>
      <c r="AB198" s="14">
        <v>6.1924384029620777E-2</v>
      </c>
      <c r="AC198" s="13">
        <v>3</v>
      </c>
      <c r="AD198" s="13">
        <v>688</v>
      </c>
      <c r="AE198" s="12">
        <f t="shared" si="19"/>
        <v>0.64025465859647457</v>
      </c>
      <c r="AF198" s="17">
        <f t="shared" si="20"/>
        <v>-0.64328224974391579</v>
      </c>
      <c r="AG198" s="14" t="s">
        <v>42</v>
      </c>
    </row>
    <row r="199" spans="1:33" x14ac:dyDescent="0.3">
      <c r="A199" s="12" t="s">
        <v>607</v>
      </c>
      <c r="B199" s="13">
        <v>14</v>
      </c>
      <c r="C199" s="13">
        <v>4</v>
      </c>
      <c r="D199" s="12">
        <v>59.376399999999997</v>
      </c>
      <c r="E199" s="14">
        <v>3.3740533895709702E-4</v>
      </c>
      <c r="F199" s="15">
        <f t="shared" si="14"/>
        <v>3.471848049603262</v>
      </c>
      <c r="G199" s="12">
        <v>5.1707647840691E-4</v>
      </c>
      <c r="H199" s="16">
        <v>1.5603182515761</v>
      </c>
      <c r="I199" s="12">
        <v>0.99999999721917399</v>
      </c>
      <c r="J199" s="13" t="s">
        <v>38</v>
      </c>
      <c r="K199" s="13" t="s">
        <v>39</v>
      </c>
      <c r="L199" s="12">
        <v>190796.87479999999</v>
      </c>
      <c r="M199" s="12" t="s">
        <v>608</v>
      </c>
      <c r="N199" s="12" t="s">
        <v>609</v>
      </c>
      <c r="O199" s="12">
        <v>1004.2467742292901</v>
      </c>
      <c r="P199" s="12">
        <v>950.43175022502498</v>
      </c>
      <c r="Q199" s="12">
        <v>946.86157692191398</v>
      </c>
      <c r="R199" s="12">
        <f t="shared" si="15"/>
        <v>967.1800337920763</v>
      </c>
      <c r="S199" s="12">
        <f t="shared" si="16"/>
        <v>2.9855073224852338</v>
      </c>
      <c r="T199" s="14">
        <f t="shared" si="17"/>
        <v>3.3241312649334206E-2</v>
      </c>
      <c r="U199" s="13">
        <f t="shared" si="18"/>
        <v>3</v>
      </c>
      <c r="V199" s="13">
        <v>686</v>
      </c>
      <c r="W199" s="12">
        <v>592.88963093799896</v>
      </c>
      <c r="X199" s="12">
        <v>662.292058403076</v>
      </c>
      <c r="Y199" s="12">
        <v>604.40054553013601</v>
      </c>
      <c r="Z199" s="12">
        <v>619.86074495707032</v>
      </c>
      <c r="AA199" s="12">
        <v>2.7922941338699756</v>
      </c>
      <c r="AB199" s="14">
        <v>6.0004752292245854E-2</v>
      </c>
      <c r="AC199" s="13">
        <v>3</v>
      </c>
      <c r="AD199" s="13">
        <v>820</v>
      </c>
      <c r="AE199" s="12">
        <f t="shared" si="19"/>
        <v>0.64089489371151298</v>
      </c>
      <c r="AF199" s="17">
        <f t="shared" si="20"/>
        <v>-0.64184031956379695</v>
      </c>
      <c r="AG199" s="14" t="s">
        <v>42</v>
      </c>
    </row>
    <row r="200" spans="1:33" x14ac:dyDescent="0.3">
      <c r="A200" s="12" t="s">
        <v>610</v>
      </c>
      <c r="B200" s="13">
        <v>10</v>
      </c>
      <c r="C200" s="13">
        <v>5</v>
      </c>
      <c r="D200" s="12">
        <v>62.045200000000001</v>
      </c>
      <c r="E200" s="14">
        <v>6.2260167513117403E-4</v>
      </c>
      <c r="F200" s="15">
        <f t="shared" si="14"/>
        <v>3.2057897151677235</v>
      </c>
      <c r="G200" s="12">
        <v>7.46338245307645E-4</v>
      </c>
      <c r="H200" s="16">
        <v>1.55667604344281</v>
      </c>
      <c r="I200" s="12">
        <v>0.99999911567375399</v>
      </c>
      <c r="J200" s="13" t="s">
        <v>38</v>
      </c>
      <c r="K200" s="13" t="s">
        <v>39</v>
      </c>
      <c r="L200" s="12">
        <v>65786.703699999998</v>
      </c>
      <c r="M200" s="12" t="s">
        <v>611</v>
      </c>
      <c r="N200" s="12" t="s">
        <v>612</v>
      </c>
      <c r="O200" s="12">
        <v>2453.3538020016599</v>
      </c>
      <c r="P200" s="12">
        <v>2345.89752119386</v>
      </c>
      <c r="Q200" s="12">
        <v>2608.7775116837702</v>
      </c>
      <c r="R200" s="12">
        <f t="shared" si="15"/>
        <v>2469.3429449597634</v>
      </c>
      <c r="S200" s="12">
        <f t="shared" si="16"/>
        <v>3.3925814093975997</v>
      </c>
      <c r="T200" s="14">
        <f t="shared" si="17"/>
        <v>5.3523291842468818E-2</v>
      </c>
      <c r="U200" s="13">
        <f t="shared" si="18"/>
        <v>3</v>
      </c>
      <c r="V200" s="13">
        <v>333</v>
      </c>
      <c r="W200" s="12">
        <v>1605.9767554590601</v>
      </c>
      <c r="X200" s="12">
        <v>1487.08177738416</v>
      </c>
      <c r="Y200" s="12">
        <v>1665.8178345834999</v>
      </c>
      <c r="Z200" s="12">
        <v>1586.292122475573</v>
      </c>
      <c r="AA200" s="12">
        <v>3.2003831675319616</v>
      </c>
      <c r="AB200" s="14">
        <v>5.7353520574333627E-2</v>
      </c>
      <c r="AC200" s="13">
        <v>3</v>
      </c>
      <c r="AD200" s="13">
        <v>433</v>
      </c>
      <c r="AE200" s="12">
        <f t="shared" si="19"/>
        <v>0.64239441739487535</v>
      </c>
      <c r="AF200" s="17">
        <f t="shared" si="20"/>
        <v>-0.63846873944141935</v>
      </c>
      <c r="AG200" s="14" t="s">
        <v>42</v>
      </c>
    </row>
    <row r="201" spans="1:33" x14ac:dyDescent="0.3">
      <c r="A201" s="12" t="s">
        <v>613</v>
      </c>
      <c r="B201" s="13">
        <v>3</v>
      </c>
      <c r="C201" s="13">
        <v>2</v>
      </c>
      <c r="D201" s="12">
        <v>15.001300000000001</v>
      </c>
      <c r="E201" s="14">
        <v>2.7953912302428599E-3</v>
      </c>
      <c r="F201" s="15">
        <f t="shared" ref="F201:F264" si="21">-LOG10(E201)</f>
        <v>2.5535574016433116</v>
      </c>
      <c r="G201" s="12">
        <v>2.0267344311021601E-3</v>
      </c>
      <c r="H201" s="16">
        <v>1.55369108531511</v>
      </c>
      <c r="I201" s="12">
        <v>0.99685934983142699</v>
      </c>
      <c r="J201" s="13" t="s">
        <v>38</v>
      </c>
      <c r="K201" s="13" t="s">
        <v>39</v>
      </c>
      <c r="L201" s="12">
        <v>164248.06419999999</v>
      </c>
      <c r="M201" s="12" t="s">
        <v>614</v>
      </c>
      <c r="N201" s="12" t="s">
        <v>615</v>
      </c>
      <c r="O201" s="12">
        <v>1448.5601679612701</v>
      </c>
      <c r="P201" s="12">
        <v>1484.1712120822799</v>
      </c>
      <c r="Q201" s="12">
        <v>1734.16009778688</v>
      </c>
      <c r="R201" s="12">
        <f t="shared" ref="R201:R264" si="22">AVERAGE(O201:Q201)</f>
        <v>1555.6304926101432</v>
      </c>
      <c r="S201" s="12">
        <f t="shared" ref="S201:S264" si="23">LOG10(R201)</f>
        <v>3.1919064473595404</v>
      </c>
      <c r="T201" s="14">
        <f t="shared" ref="T201:T264" si="24">(STDEVA(O201:Q201)/AVERAGE(O201:Q201))</f>
        <v>0.10004500926725708</v>
      </c>
      <c r="U201" s="13">
        <f t="shared" ref="U201:U264" si="25">COUNT(O201:Q201)</f>
        <v>3</v>
      </c>
      <c r="V201" s="13">
        <v>496</v>
      </c>
      <c r="W201" s="12">
        <v>937.90996201783605</v>
      </c>
      <c r="X201" s="12">
        <v>1062.3256559195099</v>
      </c>
      <c r="Y201" s="12">
        <v>1003.50915600137</v>
      </c>
      <c r="Z201" s="12">
        <v>1001.248257979572</v>
      </c>
      <c r="AA201" s="12">
        <v>3.000541773486284</v>
      </c>
      <c r="AB201" s="14">
        <v>6.2161060281050548E-2</v>
      </c>
      <c r="AC201" s="13">
        <v>3</v>
      </c>
      <c r="AD201" s="13">
        <v>620</v>
      </c>
      <c r="AE201" s="12">
        <f t="shared" ref="AE201:AE264" si="26">Z201/R201</f>
        <v>0.64362858836715731</v>
      </c>
      <c r="AF201" s="17">
        <f t="shared" ref="AF201:AF264" si="27">LOG(AE201,2)</f>
        <v>-0.63569968650852748</v>
      </c>
      <c r="AG201" s="14" t="s">
        <v>42</v>
      </c>
    </row>
    <row r="202" spans="1:33" x14ac:dyDescent="0.3">
      <c r="A202" s="12" t="s">
        <v>616</v>
      </c>
      <c r="B202" s="13">
        <v>10</v>
      </c>
      <c r="C202" s="13">
        <v>3</v>
      </c>
      <c r="D202" s="12">
        <v>44.854900000000001</v>
      </c>
      <c r="E202" s="14">
        <v>1.4384378956432501E-2</v>
      </c>
      <c r="F202" s="15">
        <f t="shared" si="21"/>
        <v>1.8421088839729443</v>
      </c>
      <c r="G202" s="12">
        <v>7.0090597161975299E-3</v>
      </c>
      <c r="H202" s="16">
        <v>1.55269655439864</v>
      </c>
      <c r="I202" s="12">
        <v>0.86534862234104204</v>
      </c>
      <c r="J202" s="13" t="s">
        <v>38</v>
      </c>
      <c r="K202" s="13" t="s">
        <v>39</v>
      </c>
      <c r="L202" s="12">
        <v>539129.15040000004</v>
      </c>
      <c r="M202" s="12" t="s">
        <v>617</v>
      </c>
      <c r="N202" s="12" t="s">
        <v>618</v>
      </c>
      <c r="O202" s="12">
        <v>856.49093170884601</v>
      </c>
      <c r="P202" s="12">
        <v>702.07589022680304</v>
      </c>
      <c r="Q202" s="12">
        <v>847.00620309947897</v>
      </c>
      <c r="R202" s="12">
        <f t="shared" si="22"/>
        <v>801.85767501170938</v>
      </c>
      <c r="S202" s="12">
        <f t="shared" si="23"/>
        <v>2.9040972904259759</v>
      </c>
      <c r="T202" s="14">
        <f t="shared" si="24"/>
        <v>0.10792887001223211</v>
      </c>
      <c r="U202" s="13">
        <f t="shared" si="25"/>
        <v>3</v>
      </c>
      <c r="V202" s="13">
        <v>774</v>
      </c>
      <c r="W202" s="12">
        <v>510.66569578326499</v>
      </c>
      <c r="X202" s="12">
        <v>595.62037235128003</v>
      </c>
      <c r="Y202" s="12">
        <v>443.00121418753997</v>
      </c>
      <c r="Z202" s="12">
        <v>516.42909410736172</v>
      </c>
      <c r="AA202" s="12">
        <v>2.7130107011667208</v>
      </c>
      <c r="AB202" s="14">
        <v>0.14807964793551862</v>
      </c>
      <c r="AC202" s="13">
        <v>3</v>
      </c>
      <c r="AD202" s="13">
        <v>926</v>
      </c>
      <c r="AE202" s="12">
        <f t="shared" si="26"/>
        <v>0.64404084440523734</v>
      </c>
      <c r="AF202" s="17">
        <f t="shared" si="27"/>
        <v>-0.63477590941652173</v>
      </c>
      <c r="AG202" s="14" t="s">
        <v>42</v>
      </c>
    </row>
    <row r="203" spans="1:33" x14ac:dyDescent="0.3">
      <c r="A203" s="12" t="s">
        <v>619</v>
      </c>
      <c r="B203" s="13">
        <v>7</v>
      </c>
      <c r="C203" s="13">
        <v>2</v>
      </c>
      <c r="D203" s="12">
        <v>41.463000000000001</v>
      </c>
      <c r="E203" s="14">
        <v>2.4139315725058E-4</v>
      </c>
      <c r="F203" s="15">
        <f t="shared" si="21"/>
        <v>3.6172750449695479</v>
      </c>
      <c r="G203" s="12">
        <v>4.1019505368982599E-4</v>
      </c>
      <c r="H203" s="16">
        <v>1.54586157699796</v>
      </c>
      <c r="I203" s="12">
        <v>0.99999999995977296</v>
      </c>
      <c r="J203" s="13" t="s">
        <v>38</v>
      </c>
      <c r="K203" s="13" t="s">
        <v>39</v>
      </c>
      <c r="L203" s="12">
        <v>71228.299299999999</v>
      </c>
      <c r="M203" s="12" t="s">
        <v>620</v>
      </c>
      <c r="N203" s="12" t="s">
        <v>621</v>
      </c>
      <c r="O203" s="12">
        <v>389.39973106902801</v>
      </c>
      <c r="P203" s="12">
        <v>388.95084449995699</v>
      </c>
      <c r="Q203" s="12">
        <v>398.03462181580198</v>
      </c>
      <c r="R203" s="12">
        <f t="shared" si="22"/>
        <v>392.12839912826234</v>
      </c>
      <c r="S203" s="12">
        <f t="shared" si="23"/>
        <v>2.5934282963631157</v>
      </c>
      <c r="T203" s="14">
        <f t="shared" si="24"/>
        <v>1.3056592717196345E-2</v>
      </c>
      <c r="U203" s="13">
        <f t="shared" si="25"/>
        <v>3</v>
      </c>
      <c r="V203" s="13">
        <v>1100</v>
      </c>
      <c r="W203" s="12">
        <v>265.82129194452102</v>
      </c>
      <c r="X203" s="12">
        <v>258.11385653482603</v>
      </c>
      <c r="Y203" s="12">
        <v>237.054848871714</v>
      </c>
      <c r="Z203" s="12">
        <v>253.66333245035366</v>
      </c>
      <c r="AA203" s="12">
        <v>2.4042576936096642</v>
      </c>
      <c r="AB203" s="14">
        <v>5.8702543600720407E-2</v>
      </c>
      <c r="AC203" s="13">
        <v>3</v>
      </c>
      <c r="AD203" s="13">
        <v>1280</v>
      </c>
      <c r="AE203" s="12">
        <f t="shared" si="26"/>
        <v>0.64688845035011666</v>
      </c>
      <c r="AF203" s="17">
        <f t="shared" si="27"/>
        <v>-0.62841114001346765</v>
      </c>
      <c r="AG203" s="14" t="s">
        <v>42</v>
      </c>
    </row>
    <row r="204" spans="1:33" x14ac:dyDescent="0.3">
      <c r="A204" s="12" t="s">
        <v>622</v>
      </c>
      <c r="B204" s="13">
        <v>50</v>
      </c>
      <c r="C204" s="13">
        <v>15</v>
      </c>
      <c r="D204" s="12">
        <v>327.54539999999997</v>
      </c>
      <c r="E204" s="14">
        <v>2.0729220186860302E-3</v>
      </c>
      <c r="F204" s="15">
        <f t="shared" si="21"/>
        <v>2.6834170353356424</v>
      </c>
      <c r="G204" s="12">
        <v>1.6365179685571499E-3</v>
      </c>
      <c r="H204" s="16">
        <v>1.54215970512947</v>
      </c>
      <c r="I204" s="12">
        <v>0.99900043693312901</v>
      </c>
      <c r="J204" s="13" t="s">
        <v>38</v>
      </c>
      <c r="K204" s="13" t="s">
        <v>39</v>
      </c>
      <c r="L204" s="12">
        <v>74424.717999999993</v>
      </c>
      <c r="M204" s="12" t="s">
        <v>623</v>
      </c>
      <c r="N204" s="12" t="s">
        <v>624</v>
      </c>
      <c r="O204" s="12">
        <v>5207.78881132268</v>
      </c>
      <c r="P204" s="12">
        <v>5116.69125871507</v>
      </c>
      <c r="Q204" s="12">
        <v>4312.06166209611</v>
      </c>
      <c r="R204" s="12">
        <f t="shared" si="22"/>
        <v>4878.8472440446194</v>
      </c>
      <c r="S204" s="12">
        <f t="shared" si="23"/>
        <v>3.6883172206318289</v>
      </c>
      <c r="T204" s="14">
        <f t="shared" si="24"/>
        <v>0.10104016795066566</v>
      </c>
      <c r="U204" s="13">
        <f t="shared" si="25"/>
        <v>3</v>
      </c>
      <c r="V204" s="13">
        <v>176</v>
      </c>
      <c r="W204" s="12">
        <v>3127.2720327357501</v>
      </c>
      <c r="X204" s="12">
        <v>3187.8424023563398</v>
      </c>
      <c r="Y204" s="12">
        <v>3175.8232955790099</v>
      </c>
      <c r="Z204" s="12">
        <v>3163.6459102237</v>
      </c>
      <c r="AA204" s="12">
        <v>3.5001878693131663</v>
      </c>
      <c r="AB204" s="14">
        <v>1.0136664099218932E-2</v>
      </c>
      <c r="AC204" s="13">
        <v>3</v>
      </c>
      <c r="AD204" s="13">
        <v>221</v>
      </c>
      <c r="AE204" s="12">
        <f t="shared" si="26"/>
        <v>0.64844127146743824</v>
      </c>
      <c r="AF204" s="17">
        <f t="shared" si="27"/>
        <v>-0.62495217761840072</v>
      </c>
      <c r="AG204" s="14" t="s">
        <v>42</v>
      </c>
    </row>
    <row r="205" spans="1:33" x14ac:dyDescent="0.3">
      <c r="A205" s="12" t="s">
        <v>625</v>
      </c>
      <c r="B205" s="13">
        <v>3</v>
      </c>
      <c r="C205" s="13">
        <v>2</v>
      </c>
      <c r="D205" s="12">
        <v>17.3216</v>
      </c>
      <c r="E205" s="14">
        <v>1.42831530369536E-4</v>
      </c>
      <c r="F205" s="15">
        <f t="shared" si="21"/>
        <v>3.8451759105293153</v>
      </c>
      <c r="G205" s="12">
        <v>2.8797279249967E-4</v>
      </c>
      <c r="H205" s="16">
        <v>1.54175426184909</v>
      </c>
      <c r="I205" s="12">
        <v>0.999999999999998</v>
      </c>
      <c r="J205" s="13" t="s">
        <v>38</v>
      </c>
      <c r="K205" s="13" t="s">
        <v>39</v>
      </c>
      <c r="L205" s="12">
        <v>97320.411600000007</v>
      </c>
      <c r="M205" s="12" t="s">
        <v>626</v>
      </c>
      <c r="N205" s="12" t="s">
        <v>627</v>
      </c>
      <c r="O205" s="12">
        <v>601.59003892744295</v>
      </c>
      <c r="P205" s="12">
        <v>641.86505142339604</v>
      </c>
      <c r="Q205" s="12">
        <v>602.07480057421105</v>
      </c>
      <c r="R205" s="12">
        <f t="shared" si="22"/>
        <v>615.17663030835001</v>
      </c>
      <c r="S205" s="12">
        <f t="shared" si="23"/>
        <v>2.7889998288725288</v>
      </c>
      <c r="T205" s="14">
        <f t="shared" si="24"/>
        <v>3.7573146318569367E-2</v>
      </c>
      <c r="U205" s="13">
        <f t="shared" si="25"/>
        <v>3</v>
      </c>
      <c r="V205" s="13">
        <v>895</v>
      </c>
      <c r="W205" s="12">
        <v>383.797922947865</v>
      </c>
      <c r="X205" s="12">
        <v>399.57606923839597</v>
      </c>
      <c r="Y205" s="12">
        <v>413.65846401828998</v>
      </c>
      <c r="Z205" s="12">
        <v>399.01081873485032</v>
      </c>
      <c r="AA205" s="12">
        <v>2.6009846712585492</v>
      </c>
      <c r="AB205" s="14">
        <v>3.7438316674258919E-2</v>
      </c>
      <c r="AC205" s="13">
        <v>3</v>
      </c>
      <c r="AD205" s="13">
        <v>1066</v>
      </c>
      <c r="AE205" s="12">
        <f t="shared" si="26"/>
        <v>0.64861179550148196</v>
      </c>
      <c r="AF205" s="17">
        <f t="shared" si="27"/>
        <v>-0.62457283434255528</v>
      </c>
      <c r="AG205" s="14" t="s">
        <v>42</v>
      </c>
    </row>
    <row r="206" spans="1:33" x14ac:dyDescent="0.3">
      <c r="A206" s="12" t="s">
        <v>628</v>
      </c>
      <c r="B206" s="13">
        <v>2</v>
      </c>
      <c r="C206" s="13">
        <v>2</v>
      </c>
      <c r="D206" s="12">
        <v>13.443099999999999</v>
      </c>
      <c r="E206" s="14">
        <v>3.0812366045318601E-3</v>
      </c>
      <c r="F206" s="15">
        <f t="shared" si="21"/>
        <v>2.5112749514405337</v>
      </c>
      <c r="G206" s="12">
        <v>2.1690597433520801E-3</v>
      </c>
      <c r="H206" s="16">
        <v>1.54065184075141</v>
      </c>
      <c r="I206" s="12">
        <v>0.99561488268517695</v>
      </c>
      <c r="J206" s="13" t="s">
        <v>38</v>
      </c>
      <c r="K206" s="13" t="s">
        <v>39</v>
      </c>
      <c r="L206" s="12">
        <v>19044.554800000002</v>
      </c>
      <c r="M206" s="12" t="s">
        <v>629</v>
      </c>
      <c r="N206" s="12" t="s">
        <v>630</v>
      </c>
      <c r="O206" s="12">
        <v>1468.5176161803799</v>
      </c>
      <c r="P206" s="12">
        <v>1603.92992612587</v>
      </c>
      <c r="Q206" s="12">
        <v>1758.10578000548</v>
      </c>
      <c r="R206" s="12">
        <f t="shared" si="22"/>
        <v>1610.1844407705767</v>
      </c>
      <c r="S206" s="12">
        <f t="shared" si="23"/>
        <v>3.2068756257343654</v>
      </c>
      <c r="T206" s="14">
        <f t="shared" si="24"/>
        <v>8.9986809218033134E-2</v>
      </c>
      <c r="U206" s="13">
        <f t="shared" si="25"/>
        <v>3</v>
      </c>
      <c r="V206" s="13">
        <v>486</v>
      </c>
      <c r="W206" s="12">
        <v>1096.4879327767301</v>
      </c>
      <c r="X206" s="12">
        <v>957.38663491960097</v>
      </c>
      <c r="Y206" s="12">
        <v>1081.52123980535</v>
      </c>
      <c r="Z206" s="12">
        <v>1045.1319358338935</v>
      </c>
      <c r="AA206" s="12">
        <v>3.0191711185693735</v>
      </c>
      <c r="AB206" s="14">
        <v>7.3059909743465309E-2</v>
      </c>
      <c r="AC206" s="13">
        <v>3</v>
      </c>
      <c r="AD206" s="13">
        <v>597</v>
      </c>
      <c r="AE206" s="12">
        <f t="shared" si="26"/>
        <v>0.64907591290208388</v>
      </c>
      <c r="AF206" s="17">
        <f t="shared" si="27"/>
        <v>-0.62354087588837259</v>
      </c>
      <c r="AG206" s="14" t="s">
        <v>42</v>
      </c>
    </row>
    <row r="207" spans="1:33" x14ac:dyDescent="0.3">
      <c r="A207" s="12" t="s">
        <v>631</v>
      </c>
      <c r="B207" s="13">
        <v>2</v>
      </c>
      <c r="C207" s="13">
        <v>1</v>
      </c>
      <c r="D207" s="12">
        <v>8.7617999999999991</v>
      </c>
      <c r="E207" s="14">
        <v>7.3748066025824998E-3</v>
      </c>
      <c r="F207" s="15">
        <f t="shared" si="21"/>
        <v>2.1322493641677687</v>
      </c>
      <c r="G207" s="12">
        <v>4.1828705684169697E-3</v>
      </c>
      <c r="H207" s="16">
        <v>1.5397355175068199</v>
      </c>
      <c r="I207" s="12">
        <v>0.95623742269412704</v>
      </c>
      <c r="J207" s="13" t="s">
        <v>38</v>
      </c>
      <c r="K207" s="13" t="s">
        <v>39</v>
      </c>
      <c r="L207" s="12">
        <v>30512.3498</v>
      </c>
      <c r="M207" s="12" t="s">
        <v>632</v>
      </c>
      <c r="N207" s="12" t="s">
        <v>633</v>
      </c>
      <c r="O207" s="12">
        <v>494.40986806331199</v>
      </c>
      <c r="P207" s="12">
        <v>523.60047228646795</v>
      </c>
      <c r="Q207" s="12">
        <v>525.09771374067202</v>
      </c>
      <c r="R207" s="12">
        <f t="shared" si="22"/>
        <v>514.36935136348393</v>
      </c>
      <c r="S207" s="12">
        <f t="shared" si="23"/>
        <v>2.7112750833021257</v>
      </c>
      <c r="T207" s="14">
        <f t="shared" si="24"/>
        <v>3.3636574752905712E-2</v>
      </c>
      <c r="U207" s="13">
        <f t="shared" si="25"/>
        <v>3</v>
      </c>
      <c r="V207" s="13">
        <v>978</v>
      </c>
      <c r="W207" s="12">
        <v>389.71340386790399</v>
      </c>
      <c r="X207" s="12">
        <v>291.94459408112601</v>
      </c>
      <c r="Y207" s="12">
        <v>320.53233704375799</v>
      </c>
      <c r="Z207" s="12">
        <v>334.06344499759598</v>
      </c>
      <c r="AA207" s="12">
        <v>2.5238289554214397</v>
      </c>
      <c r="AB207" s="14">
        <v>0.1504783223893838</v>
      </c>
      <c r="AC207" s="13">
        <v>3</v>
      </c>
      <c r="AD207" s="13">
        <v>1148</v>
      </c>
      <c r="AE207" s="12">
        <f t="shared" si="26"/>
        <v>0.64946218920716159</v>
      </c>
      <c r="AF207" s="17">
        <f t="shared" si="27"/>
        <v>-0.62268255848470011</v>
      </c>
      <c r="AG207" s="14" t="s">
        <v>42</v>
      </c>
    </row>
    <row r="208" spans="1:33" x14ac:dyDescent="0.3">
      <c r="A208" s="12" t="s">
        <v>634</v>
      </c>
      <c r="B208" s="13">
        <v>9</v>
      </c>
      <c r="C208" s="13">
        <v>5</v>
      </c>
      <c r="D208" s="12">
        <v>45.343499999999999</v>
      </c>
      <c r="E208" s="14">
        <v>5.8676099775256695E-4</v>
      </c>
      <c r="F208" s="15">
        <f t="shared" si="21"/>
        <v>3.2315387616041176</v>
      </c>
      <c r="G208" s="12">
        <v>7.3025510672294002E-4</v>
      </c>
      <c r="H208" s="16">
        <v>1.5277421168343299</v>
      </c>
      <c r="I208" s="12">
        <v>0.99999945098932397</v>
      </c>
      <c r="J208" s="13" t="s">
        <v>38</v>
      </c>
      <c r="K208" s="13" t="s">
        <v>39</v>
      </c>
      <c r="L208" s="12">
        <v>115677.1436</v>
      </c>
      <c r="M208" s="12" t="s">
        <v>635</v>
      </c>
      <c r="N208" s="12" t="s">
        <v>636</v>
      </c>
      <c r="O208" s="12">
        <v>733.52209409331601</v>
      </c>
      <c r="P208" s="12">
        <v>756.25271202038698</v>
      </c>
      <c r="Q208" s="12">
        <v>679.690208276058</v>
      </c>
      <c r="R208" s="12">
        <f t="shared" si="22"/>
        <v>723.15500479658704</v>
      </c>
      <c r="S208" s="12">
        <f t="shared" si="23"/>
        <v>2.8592313962055891</v>
      </c>
      <c r="T208" s="14">
        <f t="shared" si="24"/>
        <v>5.4372838748859641E-2</v>
      </c>
      <c r="U208" s="13">
        <f t="shared" si="25"/>
        <v>3</v>
      </c>
      <c r="V208" s="13">
        <v>812</v>
      </c>
      <c r="W208" s="12">
        <v>499.379638162535</v>
      </c>
      <c r="X208" s="12">
        <v>452.827582937692</v>
      </c>
      <c r="Y208" s="12">
        <v>467.83938917792898</v>
      </c>
      <c r="Z208" s="12">
        <v>473.3488700927187</v>
      </c>
      <c r="AA208" s="12">
        <v>2.6751813447721178</v>
      </c>
      <c r="AB208" s="14">
        <v>5.0195608666609846E-2</v>
      </c>
      <c r="AC208" s="13">
        <v>3</v>
      </c>
      <c r="AD208" s="13">
        <v>976</v>
      </c>
      <c r="AE208" s="12">
        <f t="shared" si="26"/>
        <v>0.6545607331112433</v>
      </c>
      <c r="AF208" s="17">
        <f t="shared" si="27"/>
        <v>-0.61140103672231283</v>
      </c>
      <c r="AG208" s="14" t="s">
        <v>42</v>
      </c>
    </row>
    <row r="209" spans="1:33" x14ac:dyDescent="0.3">
      <c r="A209" s="12" t="s">
        <v>637</v>
      </c>
      <c r="B209" s="13">
        <v>2</v>
      </c>
      <c r="C209" s="13">
        <v>1</v>
      </c>
      <c r="D209" s="12">
        <v>11.634</v>
      </c>
      <c r="E209" s="14">
        <v>2.15335851709697E-3</v>
      </c>
      <c r="F209" s="15">
        <f t="shared" si="21"/>
        <v>2.6668836575733592</v>
      </c>
      <c r="G209" s="12">
        <v>1.67966096319098E-3</v>
      </c>
      <c r="H209" s="16">
        <v>1.52608132080873</v>
      </c>
      <c r="I209" s="12">
        <v>0.99883118841042295</v>
      </c>
      <c r="J209" s="13" t="s">
        <v>38</v>
      </c>
      <c r="K209" s="13" t="s">
        <v>39</v>
      </c>
      <c r="L209" s="12">
        <v>10911.6764</v>
      </c>
      <c r="M209" s="12" t="s">
        <v>638</v>
      </c>
      <c r="N209" s="12" t="s">
        <v>639</v>
      </c>
      <c r="O209" s="12">
        <v>728.57459811229103</v>
      </c>
      <c r="P209" s="12">
        <v>644.60287424679802</v>
      </c>
      <c r="Q209" s="12">
        <v>789.85339814104395</v>
      </c>
      <c r="R209" s="12">
        <f t="shared" si="22"/>
        <v>721.010290166711</v>
      </c>
      <c r="S209" s="12">
        <f t="shared" si="23"/>
        <v>2.857941462958999</v>
      </c>
      <c r="T209" s="14">
        <f t="shared" si="24"/>
        <v>0.10113602125729891</v>
      </c>
      <c r="U209" s="13">
        <f t="shared" si="25"/>
        <v>3</v>
      </c>
      <c r="V209" s="13">
        <v>813</v>
      </c>
      <c r="W209" s="12">
        <v>469.92253425349799</v>
      </c>
      <c r="X209" s="12">
        <v>479.94473242081102</v>
      </c>
      <c r="Y209" s="12">
        <v>467.50862346099598</v>
      </c>
      <c r="Z209" s="12">
        <v>472.45863004510164</v>
      </c>
      <c r="AA209" s="12">
        <v>2.6743637863273597</v>
      </c>
      <c r="AB209" s="14">
        <v>1.3957933359579166E-2</v>
      </c>
      <c r="AC209" s="13">
        <v>3</v>
      </c>
      <c r="AD209" s="13">
        <v>977</v>
      </c>
      <c r="AE209" s="12">
        <f t="shared" si="26"/>
        <v>0.65527307513996835</v>
      </c>
      <c r="AF209" s="17">
        <f t="shared" si="27"/>
        <v>-0.60983184159678994</v>
      </c>
      <c r="AG209" s="14" t="s">
        <v>42</v>
      </c>
    </row>
    <row r="210" spans="1:33" x14ac:dyDescent="0.3">
      <c r="A210" s="12" t="s">
        <v>640</v>
      </c>
      <c r="B210" s="13">
        <v>4</v>
      </c>
      <c r="C210" s="13">
        <v>3</v>
      </c>
      <c r="D210" s="12">
        <v>28.767399999999999</v>
      </c>
      <c r="E210" s="14">
        <v>1.6023548799926099E-5</v>
      </c>
      <c r="F210" s="15">
        <f t="shared" si="21"/>
        <v>4.7952412926499015</v>
      </c>
      <c r="G210" s="12">
        <v>1.07962697274844E-4</v>
      </c>
      <c r="H210" s="16">
        <v>1.5249632572563301</v>
      </c>
      <c r="I210" s="12">
        <v>1</v>
      </c>
      <c r="J210" s="13" t="s">
        <v>38</v>
      </c>
      <c r="K210" s="13" t="s">
        <v>39</v>
      </c>
      <c r="L210" s="12">
        <v>16163.866</v>
      </c>
      <c r="M210" s="12" t="s">
        <v>641</v>
      </c>
      <c r="N210" s="12" t="s">
        <v>642</v>
      </c>
      <c r="O210" s="12">
        <v>8580.0566560623993</v>
      </c>
      <c r="P210" s="12">
        <v>8574.0394546255993</v>
      </c>
      <c r="Q210" s="12">
        <v>8826.0714728794301</v>
      </c>
      <c r="R210" s="12">
        <f t="shared" si="22"/>
        <v>8660.0558611891429</v>
      </c>
      <c r="S210" s="12">
        <f t="shared" si="23"/>
        <v>3.9375206934178029</v>
      </c>
      <c r="T210" s="14">
        <f t="shared" si="24"/>
        <v>1.660557563468458E-2</v>
      </c>
      <c r="U210" s="13">
        <f t="shared" si="25"/>
        <v>3</v>
      </c>
      <c r="V210" s="13">
        <v>99</v>
      </c>
      <c r="W210" s="12">
        <v>5668.2988387316</v>
      </c>
      <c r="X210" s="12">
        <v>5544.5962625408702</v>
      </c>
      <c r="Y210" s="12">
        <v>5823.6908360898697</v>
      </c>
      <c r="Z210" s="12">
        <v>5678.8619791207793</v>
      </c>
      <c r="AA210" s="12">
        <v>3.7542613135796294</v>
      </c>
      <c r="AB210" s="14">
        <v>2.4625851141353017E-2</v>
      </c>
      <c r="AC210" s="13">
        <v>3</v>
      </c>
      <c r="AD210" s="13">
        <v>133</v>
      </c>
      <c r="AE210" s="12">
        <f t="shared" si="26"/>
        <v>0.65575350438224478</v>
      </c>
      <c r="AF210" s="17">
        <f t="shared" si="27"/>
        <v>-0.60877448253606314</v>
      </c>
      <c r="AG210" s="14" t="s">
        <v>42</v>
      </c>
    </row>
    <row r="211" spans="1:33" x14ac:dyDescent="0.3">
      <c r="A211" s="12" t="s">
        <v>643</v>
      </c>
      <c r="B211" s="13">
        <v>15</v>
      </c>
      <c r="C211" s="13">
        <v>2</v>
      </c>
      <c r="D211" s="12">
        <v>85.761499999999998</v>
      </c>
      <c r="E211" s="14">
        <v>6.7127394510757597E-6</v>
      </c>
      <c r="F211" s="15">
        <f t="shared" si="21"/>
        <v>5.1731002092363578</v>
      </c>
      <c r="G211" s="15">
        <v>7.2791242432863404E-5</v>
      </c>
      <c r="H211" s="16">
        <v>1.52417583366603</v>
      </c>
      <c r="I211" s="12">
        <v>1</v>
      </c>
      <c r="J211" s="13" t="s">
        <v>38</v>
      </c>
      <c r="K211" s="13" t="s">
        <v>39</v>
      </c>
      <c r="L211" s="12">
        <v>105465.19130000001</v>
      </c>
      <c r="M211" s="12" t="s">
        <v>644</v>
      </c>
      <c r="N211" s="12" t="s">
        <v>645</v>
      </c>
      <c r="O211" s="12">
        <v>1773.48149665862</v>
      </c>
      <c r="P211" s="12">
        <v>1776.15447480701</v>
      </c>
      <c r="Q211" s="12">
        <v>1733.0336074923</v>
      </c>
      <c r="R211" s="12">
        <f t="shared" si="22"/>
        <v>1760.8898596526433</v>
      </c>
      <c r="S211" s="12">
        <f t="shared" si="23"/>
        <v>3.2457321925141231</v>
      </c>
      <c r="T211" s="14">
        <f t="shared" si="24"/>
        <v>1.3721025466820849E-2</v>
      </c>
      <c r="U211" s="13">
        <f t="shared" si="25"/>
        <v>3</v>
      </c>
      <c r="V211" s="13">
        <v>442</v>
      </c>
      <c r="W211" s="12">
        <v>1171.2690591401499</v>
      </c>
      <c r="X211" s="12">
        <v>1164.8071797461</v>
      </c>
      <c r="Y211" s="12">
        <v>1129.842497177</v>
      </c>
      <c r="Z211" s="12">
        <v>1155.3062453544167</v>
      </c>
      <c r="AA211" s="12">
        <v>3.0626971210578176</v>
      </c>
      <c r="AB211" s="14">
        <v>1.929158034243364E-2</v>
      </c>
      <c r="AC211" s="13">
        <v>3</v>
      </c>
      <c r="AD211" s="13">
        <v>558</v>
      </c>
      <c r="AE211" s="12">
        <f t="shared" si="26"/>
        <v>0.65609228142316334</v>
      </c>
      <c r="AF211" s="17">
        <f t="shared" si="27"/>
        <v>-0.60802934622041738</v>
      </c>
      <c r="AG211" s="14" t="s">
        <v>42</v>
      </c>
    </row>
    <row r="212" spans="1:33" x14ac:dyDescent="0.3">
      <c r="A212" s="12" t="s">
        <v>646</v>
      </c>
      <c r="B212" s="13">
        <v>15</v>
      </c>
      <c r="C212" s="13">
        <v>3</v>
      </c>
      <c r="D212" s="12">
        <v>64.139099999999999</v>
      </c>
      <c r="E212" s="14">
        <v>3.5379105552949798E-2</v>
      </c>
      <c r="F212" s="15">
        <f t="shared" si="21"/>
        <v>1.4512531510285742</v>
      </c>
      <c r="G212" s="12">
        <v>1.3909242438583399E-2</v>
      </c>
      <c r="H212" s="16">
        <v>1.52398053357595</v>
      </c>
      <c r="I212" s="12">
        <v>0.65257699339687603</v>
      </c>
      <c r="J212" s="13" t="s">
        <v>38</v>
      </c>
      <c r="K212" s="13" t="s">
        <v>39</v>
      </c>
      <c r="L212" s="12">
        <v>240189.41250000001</v>
      </c>
      <c r="M212" s="12" t="s">
        <v>647</v>
      </c>
      <c r="N212" s="12" t="s">
        <v>648</v>
      </c>
      <c r="O212" s="12">
        <v>1490.32407909977</v>
      </c>
      <c r="P212" s="12">
        <v>1261.2620463889</v>
      </c>
      <c r="Q212" s="12">
        <v>1030.1230599683499</v>
      </c>
      <c r="R212" s="12">
        <f t="shared" si="22"/>
        <v>1260.5697284856733</v>
      </c>
      <c r="S212" s="12">
        <f t="shared" si="23"/>
        <v>3.1005668737006831</v>
      </c>
      <c r="T212" s="14">
        <f t="shared" si="24"/>
        <v>0.18253753481252738</v>
      </c>
      <c r="U212" s="13">
        <f t="shared" si="25"/>
        <v>3</v>
      </c>
      <c r="V212" s="13">
        <v>580</v>
      </c>
      <c r="W212" s="12">
        <v>938.11980696961496</v>
      </c>
      <c r="X212" s="12">
        <v>831.13734184886096</v>
      </c>
      <c r="Y212" s="12">
        <v>712.21102097724702</v>
      </c>
      <c r="Z212" s="12">
        <v>827.15605659857431</v>
      </c>
      <c r="AA212" s="12">
        <v>2.9175874540819713</v>
      </c>
      <c r="AB212" s="14">
        <v>0.13662114027558842</v>
      </c>
      <c r="AC212" s="13">
        <v>3</v>
      </c>
      <c r="AD212" s="13">
        <v>701</v>
      </c>
      <c r="AE212" s="12">
        <f t="shared" si="26"/>
        <v>0.65617636050346828</v>
      </c>
      <c r="AF212" s="17">
        <f t="shared" si="27"/>
        <v>-0.60784447481758275</v>
      </c>
      <c r="AG212" s="14" t="s">
        <v>42</v>
      </c>
    </row>
    <row r="213" spans="1:33" x14ac:dyDescent="0.3">
      <c r="A213" s="12" t="s">
        <v>649</v>
      </c>
      <c r="B213" s="13">
        <v>4</v>
      </c>
      <c r="C213" s="13">
        <v>1</v>
      </c>
      <c r="D213" s="12">
        <v>19.668700000000001</v>
      </c>
      <c r="E213" s="14">
        <v>2.79305649725482E-2</v>
      </c>
      <c r="F213" s="15">
        <f t="shared" si="21"/>
        <v>1.5539202794089659</v>
      </c>
      <c r="G213" s="12">
        <v>1.1611675201724601E-2</v>
      </c>
      <c r="H213" s="16">
        <v>1.5237675896020699</v>
      </c>
      <c r="I213" s="12">
        <v>0.71558387929420098</v>
      </c>
      <c r="J213" s="13" t="s">
        <v>38</v>
      </c>
      <c r="K213" s="13" t="s">
        <v>39</v>
      </c>
      <c r="L213" s="12">
        <v>44002.897799999999</v>
      </c>
      <c r="M213" s="12" t="s">
        <v>650</v>
      </c>
      <c r="N213" s="12" t="s">
        <v>651</v>
      </c>
      <c r="O213" s="12">
        <v>738.83188970439198</v>
      </c>
      <c r="P213" s="12">
        <v>560.32261798123</v>
      </c>
      <c r="Q213" s="12">
        <v>768.40624367225405</v>
      </c>
      <c r="R213" s="12">
        <f t="shared" si="22"/>
        <v>689.18691711929205</v>
      </c>
      <c r="S213" s="12">
        <f t="shared" si="23"/>
        <v>2.8383370246134434</v>
      </c>
      <c r="T213" s="14">
        <f t="shared" si="24"/>
        <v>0.16334488604175076</v>
      </c>
      <c r="U213" s="13">
        <f t="shared" si="25"/>
        <v>3</v>
      </c>
      <c r="V213" s="13">
        <v>841</v>
      </c>
      <c r="W213" s="12">
        <v>500.46632390859901</v>
      </c>
      <c r="X213" s="12">
        <v>465.60199296338402</v>
      </c>
      <c r="Y213" s="12">
        <v>390.80576646366001</v>
      </c>
      <c r="Z213" s="12">
        <v>452.29136111188103</v>
      </c>
      <c r="AA213" s="12">
        <v>2.6554182926823104</v>
      </c>
      <c r="AB213" s="14">
        <v>0.12387792113650099</v>
      </c>
      <c r="AC213" s="13">
        <v>3</v>
      </c>
      <c r="AD213" s="13">
        <v>1006</v>
      </c>
      <c r="AE213" s="12">
        <f t="shared" si="26"/>
        <v>0.65626806005313865</v>
      </c>
      <c r="AF213" s="17">
        <f t="shared" si="27"/>
        <v>-0.60764287468320088</v>
      </c>
      <c r="AG213" s="14" t="s">
        <v>42</v>
      </c>
    </row>
    <row r="214" spans="1:33" x14ac:dyDescent="0.3">
      <c r="A214" s="12" t="s">
        <v>652</v>
      </c>
      <c r="B214" s="13">
        <v>9</v>
      </c>
      <c r="C214" s="13">
        <v>2</v>
      </c>
      <c r="D214" s="12">
        <v>51.593800000000002</v>
      </c>
      <c r="E214" s="14">
        <v>2.18673778702176E-2</v>
      </c>
      <c r="F214" s="15">
        <f t="shared" si="21"/>
        <v>1.6602032903399702</v>
      </c>
      <c r="G214" s="12">
        <v>9.6342098596448808E-3</v>
      </c>
      <c r="H214" s="16">
        <v>1.51924929661695</v>
      </c>
      <c r="I214" s="12">
        <v>0.77648269578107199</v>
      </c>
      <c r="J214" s="13" t="s">
        <v>38</v>
      </c>
      <c r="K214" s="13" t="s">
        <v>39</v>
      </c>
      <c r="L214" s="12">
        <v>40570.899400000002</v>
      </c>
      <c r="M214" s="12" t="s">
        <v>653</v>
      </c>
      <c r="N214" s="12" t="s">
        <v>654</v>
      </c>
      <c r="O214" s="12">
        <v>594.99727143617304</v>
      </c>
      <c r="P214" s="12">
        <v>514.84410612556303</v>
      </c>
      <c r="Q214" s="12">
        <v>632.60496529698798</v>
      </c>
      <c r="R214" s="12">
        <f t="shared" si="22"/>
        <v>580.81544761957468</v>
      </c>
      <c r="S214" s="12">
        <f t="shared" si="23"/>
        <v>2.7640381585300604</v>
      </c>
      <c r="T214" s="14">
        <f t="shared" si="24"/>
        <v>0.10355736766290441</v>
      </c>
      <c r="U214" s="13">
        <f t="shared" si="25"/>
        <v>3</v>
      </c>
      <c r="V214" s="13">
        <v>927</v>
      </c>
      <c r="W214" s="12">
        <v>439.33940652648499</v>
      </c>
      <c r="X214" s="12">
        <v>313.83934133648302</v>
      </c>
      <c r="Y214" s="12">
        <v>393.73397195120901</v>
      </c>
      <c r="Z214" s="12">
        <v>382.30423993805903</v>
      </c>
      <c r="AA214" s="12">
        <v>2.5824091145806074</v>
      </c>
      <c r="AB214" s="14">
        <v>0.16616594384643768</v>
      </c>
      <c r="AC214" s="13">
        <v>3</v>
      </c>
      <c r="AD214" s="13">
        <v>1088</v>
      </c>
      <c r="AE214" s="12">
        <f t="shared" si="26"/>
        <v>0.65821982095156417</v>
      </c>
      <c r="AF214" s="17">
        <f t="shared" si="27"/>
        <v>-0.60335862394321937</v>
      </c>
      <c r="AG214" s="14" t="s">
        <v>42</v>
      </c>
    </row>
    <row r="215" spans="1:33" x14ac:dyDescent="0.3">
      <c r="A215" s="12" t="s">
        <v>655</v>
      </c>
      <c r="B215" s="13">
        <v>8</v>
      </c>
      <c r="C215" s="13">
        <v>1</v>
      </c>
      <c r="D215" s="12">
        <v>49.402099999999997</v>
      </c>
      <c r="E215" s="14">
        <v>7.4059859789699103E-5</v>
      </c>
      <c r="F215" s="15">
        <f t="shared" si="21"/>
        <v>4.1304171144931336</v>
      </c>
      <c r="G215" s="12">
        <v>2.0193879919770999E-4</v>
      </c>
      <c r="H215" s="16">
        <v>1.51685642550341</v>
      </c>
      <c r="I215" s="12">
        <v>1</v>
      </c>
      <c r="J215" s="13" t="s">
        <v>38</v>
      </c>
      <c r="K215" s="13" t="s">
        <v>39</v>
      </c>
      <c r="L215" s="12">
        <v>70652.759300000005</v>
      </c>
      <c r="M215" s="12" t="s">
        <v>656</v>
      </c>
      <c r="N215" s="12" t="s">
        <v>657</v>
      </c>
      <c r="O215" s="12">
        <v>62.767216529233302</v>
      </c>
      <c r="P215" s="12">
        <v>65.905395393926796</v>
      </c>
      <c r="Q215" s="12">
        <v>64.633484708719095</v>
      </c>
      <c r="R215" s="12">
        <f t="shared" si="22"/>
        <v>64.435365543959733</v>
      </c>
      <c r="S215" s="12">
        <f t="shared" si="23"/>
        <v>1.8091242966282377</v>
      </c>
      <c r="T215" s="14">
        <f t="shared" si="24"/>
        <v>2.4496521007910995E-2</v>
      </c>
      <c r="U215" s="13">
        <f t="shared" si="25"/>
        <v>3</v>
      </c>
      <c r="V215" s="13">
        <v>1704</v>
      </c>
      <c r="W215" s="12">
        <v>40.765629272312097</v>
      </c>
      <c r="X215" s="12">
        <v>43.253793464128599</v>
      </c>
      <c r="Y215" s="12">
        <v>43.419201896556402</v>
      </c>
      <c r="Z215" s="12">
        <v>42.479541544332371</v>
      </c>
      <c r="AA215" s="12">
        <v>1.6281798210244236</v>
      </c>
      <c r="AB215" s="14">
        <v>3.4995526152541513E-2</v>
      </c>
      <c r="AC215" s="13">
        <v>3</v>
      </c>
      <c r="AD215" s="13">
        <v>1776</v>
      </c>
      <c r="AE215" s="12">
        <f t="shared" si="26"/>
        <v>0.65925817578161416</v>
      </c>
      <c r="AF215" s="17">
        <f t="shared" si="27"/>
        <v>-0.60108453712297083</v>
      </c>
      <c r="AG215" s="14" t="s">
        <v>42</v>
      </c>
    </row>
    <row r="216" spans="1:33" x14ac:dyDescent="0.3">
      <c r="A216" s="12" t="s">
        <v>658</v>
      </c>
      <c r="B216" s="13">
        <v>14</v>
      </c>
      <c r="C216" s="13">
        <v>3</v>
      </c>
      <c r="D216" s="12">
        <v>70.341999999999999</v>
      </c>
      <c r="E216" s="14">
        <v>1.43640102832587E-3</v>
      </c>
      <c r="F216" s="15">
        <f t="shared" si="21"/>
        <v>2.8427242926325067</v>
      </c>
      <c r="G216" s="12">
        <v>1.2826374596803399E-3</v>
      </c>
      <c r="H216" s="16">
        <v>1.5150761838139399</v>
      </c>
      <c r="I216" s="12">
        <v>0.99981479314388599</v>
      </c>
      <c r="J216" s="13" t="s">
        <v>38</v>
      </c>
      <c r="K216" s="13" t="s">
        <v>39</v>
      </c>
      <c r="L216" s="12">
        <v>177895.2904</v>
      </c>
      <c r="M216" s="12" t="s">
        <v>659</v>
      </c>
      <c r="N216" s="12" t="s">
        <v>660</v>
      </c>
      <c r="O216" s="12">
        <v>751.374462308837</v>
      </c>
      <c r="P216" s="12">
        <v>867.79339821903795</v>
      </c>
      <c r="Q216" s="12">
        <v>820.30519814563104</v>
      </c>
      <c r="R216" s="12">
        <f t="shared" si="22"/>
        <v>813.15768622450196</v>
      </c>
      <c r="S216" s="12">
        <f t="shared" si="23"/>
        <v>2.9101747714449413</v>
      </c>
      <c r="T216" s="14">
        <f t="shared" si="24"/>
        <v>7.1988076321190392E-2</v>
      </c>
      <c r="U216" s="13">
        <f t="shared" si="25"/>
        <v>3</v>
      </c>
      <c r="V216" s="13">
        <v>766</v>
      </c>
      <c r="W216" s="12">
        <v>506.718531270695</v>
      </c>
      <c r="X216" s="12">
        <v>566.883902994457</v>
      </c>
      <c r="Y216" s="12">
        <v>536.52983811507499</v>
      </c>
      <c r="Z216" s="12">
        <v>536.71075746007557</v>
      </c>
      <c r="AA216" s="12">
        <v>2.7297403000731908</v>
      </c>
      <c r="AB216" s="14">
        <v>5.6050849482699269E-2</v>
      </c>
      <c r="AC216" s="13">
        <v>3</v>
      </c>
      <c r="AD216" s="13">
        <v>907</v>
      </c>
      <c r="AE216" s="12">
        <f t="shared" si="26"/>
        <v>0.66003281596221286</v>
      </c>
      <c r="AF216" s="17">
        <f t="shared" si="27"/>
        <v>-0.59939033973596734</v>
      </c>
      <c r="AG216" s="14" t="s">
        <v>42</v>
      </c>
    </row>
    <row r="217" spans="1:33" x14ac:dyDescent="0.3">
      <c r="A217" s="12" t="s">
        <v>661</v>
      </c>
      <c r="B217" s="13">
        <v>4</v>
      </c>
      <c r="C217" s="13">
        <v>2</v>
      </c>
      <c r="D217" s="12">
        <v>19.265999999999998</v>
      </c>
      <c r="E217" s="14">
        <v>1.6750036248601699E-3</v>
      </c>
      <c r="F217" s="15">
        <f t="shared" si="21"/>
        <v>2.7759842487733652</v>
      </c>
      <c r="G217" s="12">
        <v>1.42512587137469E-3</v>
      </c>
      <c r="H217" s="16">
        <v>1.51420822015578</v>
      </c>
      <c r="I217" s="12">
        <v>0.99960895143020001</v>
      </c>
      <c r="J217" s="13" t="s">
        <v>38</v>
      </c>
      <c r="K217" s="13" t="s">
        <v>39</v>
      </c>
      <c r="L217" s="12">
        <v>68629.794200000004</v>
      </c>
      <c r="M217" s="12" t="s">
        <v>662</v>
      </c>
      <c r="N217" s="12" t="s">
        <v>663</v>
      </c>
      <c r="O217" s="12">
        <v>685.73937510727001</v>
      </c>
      <c r="P217" s="12">
        <v>721.94718182341205</v>
      </c>
      <c r="Q217" s="12">
        <v>720.58015009317103</v>
      </c>
      <c r="R217" s="12">
        <f t="shared" si="22"/>
        <v>709.4222356746177</v>
      </c>
      <c r="S217" s="12">
        <f t="shared" si="23"/>
        <v>2.8509047965963799</v>
      </c>
      <c r="T217" s="14">
        <f t="shared" si="24"/>
        <v>2.8926842343205254E-2</v>
      </c>
      <c r="U217" s="13">
        <f t="shared" si="25"/>
        <v>3</v>
      </c>
      <c r="V217" s="13">
        <v>822</v>
      </c>
      <c r="W217" s="12">
        <v>478.738669998624</v>
      </c>
      <c r="X217" s="12">
        <v>504.600164508197</v>
      </c>
      <c r="Y217" s="12">
        <v>422.19224021215399</v>
      </c>
      <c r="Z217" s="12">
        <v>468.51035823965839</v>
      </c>
      <c r="AA217" s="12">
        <v>2.670719197094868</v>
      </c>
      <c r="AB217" s="14">
        <v>8.9956062204168533E-2</v>
      </c>
      <c r="AC217" s="13">
        <v>3</v>
      </c>
      <c r="AD217" s="13">
        <v>988</v>
      </c>
      <c r="AE217" s="12">
        <f t="shared" si="26"/>
        <v>0.66041115527501526</v>
      </c>
      <c r="AF217" s="17">
        <f t="shared" si="27"/>
        <v>-0.59856360527819441</v>
      </c>
      <c r="AG217" s="14" t="s">
        <v>42</v>
      </c>
    </row>
    <row r="218" spans="1:33" x14ac:dyDescent="0.3">
      <c r="A218" s="12" t="s">
        <v>664</v>
      </c>
      <c r="B218" s="13">
        <v>5</v>
      </c>
      <c r="C218" s="13">
        <v>1</v>
      </c>
      <c r="D218" s="12">
        <v>34.435299999999998</v>
      </c>
      <c r="E218" s="14">
        <v>4.2634730776285698E-2</v>
      </c>
      <c r="F218" s="15">
        <f t="shared" si="21"/>
        <v>1.3702364750928466</v>
      </c>
      <c r="G218" s="12">
        <v>1.6249871757176699E-2</v>
      </c>
      <c r="H218" s="16">
        <v>1.5127465237002999</v>
      </c>
      <c r="I218" s="12">
        <v>0.60118890512113599</v>
      </c>
      <c r="J218" s="13" t="s">
        <v>38</v>
      </c>
      <c r="K218" s="13" t="s">
        <v>39</v>
      </c>
      <c r="L218" s="12">
        <v>47189.2503</v>
      </c>
      <c r="M218" s="12" t="s">
        <v>665</v>
      </c>
      <c r="N218" s="12" t="s">
        <v>666</v>
      </c>
      <c r="O218" s="12">
        <v>1364.8462208267699</v>
      </c>
      <c r="P218" s="12">
        <v>987.70289503938204</v>
      </c>
      <c r="Q218" s="12">
        <v>1249.6497351436699</v>
      </c>
      <c r="R218" s="12">
        <f t="shared" si="22"/>
        <v>1200.7329503366072</v>
      </c>
      <c r="S218" s="12">
        <f t="shared" si="23"/>
        <v>3.0794464286424179</v>
      </c>
      <c r="T218" s="14">
        <f t="shared" si="24"/>
        <v>0.16096135181375634</v>
      </c>
      <c r="U218" s="13">
        <f t="shared" si="25"/>
        <v>3</v>
      </c>
      <c r="V218" s="13">
        <v>598</v>
      </c>
      <c r="W218" s="12">
        <v>899.61039792148495</v>
      </c>
      <c r="X218" s="12">
        <v>840.51537495714103</v>
      </c>
      <c r="Y218" s="12">
        <v>641.10518324913903</v>
      </c>
      <c r="Z218" s="12">
        <v>793.74365204258822</v>
      </c>
      <c r="AA218" s="12">
        <v>2.8996802650478752</v>
      </c>
      <c r="AB218" s="14">
        <v>0.17064810158160867</v>
      </c>
      <c r="AC218" s="13">
        <v>3</v>
      </c>
      <c r="AD218" s="13">
        <v>722</v>
      </c>
      <c r="AE218" s="12">
        <f t="shared" si="26"/>
        <v>0.6610492797920422</v>
      </c>
      <c r="AF218" s="17">
        <f t="shared" si="27"/>
        <v>-0.59717026935482831</v>
      </c>
      <c r="AG218" s="14" t="s">
        <v>42</v>
      </c>
    </row>
    <row r="219" spans="1:33" x14ac:dyDescent="0.3">
      <c r="A219" s="12" t="s">
        <v>667</v>
      </c>
      <c r="B219" s="13">
        <v>3</v>
      </c>
      <c r="C219" s="13">
        <v>1</v>
      </c>
      <c r="D219" s="12">
        <v>16.3277</v>
      </c>
      <c r="E219" s="14">
        <v>1.3262036811889E-2</v>
      </c>
      <c r="F219" s="15">
        <f t="shared" si="21"/>
        <v>1.8773897709362952</v>
      </c>
      <c r="G219" s="12">
        <v>6.5914746096180097E-3</v>
      </c>
      <c r="H219" s="16">
        <v>1.5116725524180501</v>
      </c>
      <c r="I219" s="12">
        <v>0.87986729813060105</v>
      </c>
      <c r="J219" s="13" t="s">
        <v>38</v>
      </c>
      <c r="K219" s="13" t="s">
        <v>39</v>
      </c>
      <c r="L219" s="12">
        <v>45022.460500000001</v>
      </c>
      <c r="M219" s="12" t="s">
        <v>668</v>
      </c>
      <c r="N219" s="12" t="s">
        <v>669</v>
      </c>
      <c r="O219" s="12">
        <v>764.77341639918995</v>
      </c>
      <c r="P219" s="12">
        <v>680.03084607563699</v>
      </c>
      <c r="Q219" s="12">
        <v>681.342803334525</v>
      </c>
      <c r="R219" s="12">
        <f t="shared" si="22"/>
        <v>708.7156886031172</v>
      </c>
      <c r="S219" s="12">
        <f t="shared" si="23"/>
        <v>2.8504720467002045</v>
      </c>
      <c r="T219" s="14">
        <f t="shared" si="24"/>
        <v>6.8506805705131124E-2</v>
      </c>
      <c r="U219" s="13">
        <f t="shared" si="25"/>
        <v>3</v>
      </c>
      <c r="V219" s="13">
        <v>825</v>
      </c>
      <c r="W219" s="12">
        <v>390.752661881373</v>
      </c>
      <c r="X219" s="12">
        <v>484.24017302632302</v>
      </c>
      <c r="Y219" s="12">
        <v>531.493683887923</v>
      </c>
      <c r="Z219" s="12">
        <v>468.82883959853967</v>
      </c>
      <c r="AA219" s="12">
        <v>2.6710143190792954</v>
      </c>
      <c r="AB219" s="14">
        <v>0.15277430609049292</v>
      </c>
      <c r="AC219" s="13">
        <v>3</v>
      </c>
      <c r="AD219" s="13">
        <v>986</v>
      </c>
      <c r="AE219" s="12">
        <f t="shared" si="26"/>
        <v>0.6615189237910114</v>
      </c>
      <c r="AF219" s="17">
        <f t="shared" si="27"/>
        <v>-0.5961456672285419</v>
      </c>
      <c r="AG219" s="14" t="s">
        <v>42</v>
      </c>
    </row>
    <row r="220" spans="1:33" x14ac:dyDescent="0.3">
      <c r="A220" s="12" t="s">
        <v>670</v>
      </c>
      <c r="B220" s="13">
        <v>15</v>
      </c>
      <c r="C220" s="13">
        <v>3</v>
      </c>
      <c r="D220" s="12">
        <v>91.519099999999995</v>
      </c>
      <c r="E220" s="14">
        <v>5.4448707165200005E-4</v>
      </c>
      <c r="F220" s="15">
        <f t="shared" si="21"/>
        <v>3.2640124277114277</v>
      </c>
      <c r="G220" s="12">
        <v>7.1163843568663196E-4</v>
      </c>
      <c r="H220" s="16">
        <v>1.50935311981508</v>
      </c>
      <c r="I220" s="12">
        <v>0.99999970562726404</v>
      </c>
      <c r="J220" s="13" t="s">
        <v>38</v>
      </c>
      <c r="K220" s="13" t="s">
        <v>39</v>
      </c>
      <c r="L220" s="12">
        <v>116410.8989</v>
      </c>
      <c r="M220" s="12" t="s">
        <v>671</v>
      </c>
      <c r="N220" s="12" t="s">
        <v>672</v>
      </c>
      <c r="O220" s="12">
        <v>1695.25867613792</v>
      </c>
      <c r="P220" s="12">
        <v>1901.8712946023099</v>
      </c>
      <c r="Q220" s="12">
        <v>1735.32796776957</v>
      </c>
      <c r="R220" s="12">
        <f t="shared" si="22"/>
        <v>1777.4859795032669</v>
      </c>
      <c r="S220" s="12">
        <f t="shared" si="23"/>
        <v>3.2498061837768368</v>
      </c>
      <c r="T220" s="14">
        <f t="shared" si="24"/>
        <v>6.1642170014896851E-2</v>
      </c>
      <c r="U220" s="13">
        <f t="shared" si="25"/>
        <v>3</v>
      </c>
      <c r="V220" s="13">
        <v>437</v>
      </c>
      <c r="W220" s="12">
        <v>1198.28770973367</v>
      </c>
      <c r="X220" s="12">
        <v>1129.5232770550101</v>
      </c>
      <c r="Y220" s="12">
        <v>1205.13161524675</v>
      </c>
      <c r="Z220" s="12">
        <v>1177.6475340118102</v>
      </c>
      <c r="AA220" s="12">
        <v>3.0710153270056511</v>
      </c>
      <c r="AB220" s="14">
        <v>3.5508991227828371E-2</v>
      </c>
      <c r="AC220" s="13">
        <v>3</v>
      </c>
      <c r="AD220" s="13">
        <v>552</v>
      </c>
      <c r="AE220" s="12">
        <f t="shared" si="26"/>
        <v>0.66253548415662522</v>
      </c>
      <c r="AF220" s="17">
        <f t="shared" si="27"/>
        <v>-0.59393037021718464</v>
      </c>
      <c r="AG220" s="14" t="s">
        <v>42</v>
      </c>
    </row>
    <row r="221" spans="1:33" x14ac:dyDescent="0.3">
      <c r="A221" s="12" t="s">
        <v>673</v>
      </c>
      <c r="B221" s="13">
        <v>2</v>
      </c>
      <c r="C221" s="13">
        <v>1</v>
      </c>
      <c r="D221" s="12">
        <v>10.0641</v>
      </c>
      <c r="E221" s="14">
        <v>1.6683286220423601E-3</v>
      </c>
      <c r="F221" s="15">
        <f t="shared" si="21"/>
        <v>2.7777183993322341</v>
      </c>
      <c r="G221" s="12">
        <v>1.42350545272683E-3</v>
      </c>
      <c r="H221" s="16">
        <v>1.5060216052844899</v>
      </c>
      <c r="I221" s="12">
        <v>0.99961617369331002</v>
      </c>
      <c r="J221" s="13" t="s">
        <v>38</v>
      </c>
      <c r="K221" s="13" t="s">
        <v>39</v>
      </c>
      <c r="L221" s="12">
        <v>59055.2696</v>
      </c>
      <c r="M221" s="12" t="s">
        <v>674</v>
      </c>
      <c r="N221" s="12" t="s">
        <v>675</v>
      </c>
      <c r="O221" s="12">
        <v>1067.1309687032399</v>
      </c>
      <c r="P221" s="12">
        <v>1009.22171934032</v>
      </c>
      <c r="Q221" s="12">
        <v>1098.1690088947901</v>
      </c>
      <c r="R221" s="12">
        <f t="shared" si="22"/>
        <v>1058.1738989794501</v>
      </c>
      <c r="S221" s="12">
        <f t="shared" si="23"/>
        <v>3.0245570449781232</v>
      </c>
      <c r="T221" s="14">
        <f t="shared" si="24"/>
        <v>4.2663181494221415E-2</v>
      </c>
      <c r="U221" s="13">
        <f t="shared" si="25"/>
        <v>3</v>
      </c>
      <c r="V221" s="13">
        <v>642</v>
      </c>
      <c r="W221" s="12">
        <v>772.626694765038</v>
      </c>
      <c r="X221" s="12">
        <v>668.16581032707199</v>
      </c>
      <c r="Y221" s="12">
        <v>667.09338831024797</v>
      </c>
      <c r="Z221" s="12">
        <v>702.62863113411925</v>
      </c>
      <c r="AA221" s="12">
        <v>2.8467258427093718</v>
      </c>
      <c r="AB221" s="14">
        <v>8.6279536723364067E-2</v>
      </c>
      <c r="AC221" s="13">
        <v>3</v>
      </c>
      <c r="AD221" s="13">
        <v>773</v>
      </c>
      <c r="AE221" s="12">
        <f t="shared" si="26"/>
        <v>0.66400109831830623</v>
      </c>
      <c r="AF221" s="17">
        <f t="shared" si="27"/>
        <v>-0.59074246696416344</v>
      </c>
      <c r="AG221" s="14" t="s">
        <v>42</v>
      </c>
    </row>
    <row r="222" spans="1:33" x14ac:dyDescent="0.3">
      <c r="A222" s="12" t="s">
        <v>676</v>
      </c>
      <c r="B222" s="13">
        <v>5</v>
      </c>
      <c r="C222" s="13">
        <v>1</v>
      </c>
      <c r="D222" s="12">
        <v>21.883700000000001</v>
      </c>
      <c r="E222" s="14">
        <v>5.9635901932730796E-4</v>
      </c>
      <c r="F222" s="15">
        <f t="shared" si="21"/>
        <v>3.224492208095489</v>
      </c>
      <c r="G222" s="12">
        <v>7.3163239532128099E-4</v>
      </c>
      <c r="H222" s="16">
        <v>1.49876735174717</v>
      </c>
      <c r="I222" s="12">
        <v>0.99999937351825396</v>
      </c>
      <c r="J222" s="13" t="s">
        <v>38</v>
      </c>
      <c r="K222" s="13" t="s">
        <v>39</v>
      </c>
      <c r="L222" s="12">
        <v>94369.261499999993</v>
      </c>
      <c r="M222" s="12" t="s">
        <v>677</v>
      </c>
      <c r="N222" s="12" t="s">
        <v>678</v>
      </c>
      <c r="O222" s="12">
        <v>3257.2675782400502</v>
      </c>
      <c r="P222" s="12">
        <v>3122.7706198126102</v>
      </c>
      <c r="Q222" s="12">
        <v>3122.2522538612402</v>
      </c>
      <c r="R222" s="12">
        <f t="shared" si="22"/>
        <v>3167.430150637967</v>
      </c>
      <c r="S222" s="12">
        <f t="shared" si="23"/>
        <v>3.5007070464356764</v>
      </c>
      <c r="T222" s="14">
        <f t="shared" si="24"/>
        <v>2.4563107164356425E-2</v>
      </c>
      <c r="U222" s="13">
        <f t="shared" si="25"/>
        <v>3</v>
      </c>
      <c r="V222" s="13">
        <v>255</v>
      </c>
      <c r="W222" s="12">
        <v>1956.13108704349</v>
      </c>
      <c r="X222" s="12">
        <v>2222.1973128976601</v>
      </c>
      <c r="Y222" s="12">
        <v>2161.7419524298998</v>
      </c>
      <c r="Z222" s="12">
        <v>2113.3567841236836</v>
      </c>
      <c r="AA222" s="12">
        <v>3.3249728223224828</v>
      </c>
      <c r="AB222" s="14">
        <v>6.5997541048558594E-2</v>
      </c>
      <c r="AC222" s="13">
        <v>3</v>
      </c>
      <c r="AD222" s="13">
        <v>326</v>
      </c>
      <c r="AE222" s="12">
        <f t="shared" si="26"/>
        <v>0.66721496090388055</v>
      </c>
      <c r="AF222" s="17">
        <f t="shared" si="27"/>
        <v>-0.58377645631484942</v>
      </c>
      <c r="AG222" s="14" t="s">
        <v>42</v>
      </c>
    </row>
    <row r="223" spans="1:33" x14ac:dyDescent="0.3">
      <c r="A223" s="12" t="s">
        <v>679</v>
      </c>
      <c r="B223" s="13">
        <v>10</v>
      </c>
      <c r="C223" s="13">
        <v>2</v>
      </c>
      <c r="D223" s="12">
        <v>45.4422</v>
      </c>
      <c r="E223" s="14">
        <v>5.7121340377042096E-4</v>
      </c>
      <c r="F223" s="15">
        <f t="shared" si="21"/>
        <v>3.2432016102038155</v>
      </c>
      <c r="G223" s="12">
        <v>7.1776291083064901E-4</v>
      </c>
      <c r="H223" s="16">
        <v>1.49824872591573</v>
      </c>
      <c r="I223" s="12">
        <v>0.99999955984634104</v>
      </c>
      <c r="J223" s="13" t="s">
        <v>38</v>
      </c>
      <c r="K223" s="13" t="s">
        <v>39</v>
      </c>
      <c r="L223" s="12">
        <v>238247.36540000001</v>
      </c>
      <c r="M223" s="12" t="s">
        <v>680</v>
      </c>
      <c r="N223" s="12" t="s">
        <v>681</v>
      </c>
      <c r="O223" s="12">
        <v>5071.1778442184896</v>
      </c>
      <c r="P223" s="12">
        <v>5362.1862575636296</v>
      </c>
      <c r="Q223" s="12">
        <v>5409.3924321661998</v>
      </c>
      <c r="R223" s="12">
        <f t="shared" si="22"/>
        <v>5280.91884464944</v>
      </c>
      <c r="S223" s="12">
        <f t="shared" si="23"/>
        <v>3.7227094934510507</v>
      </c>
      <c r="T223" s="14">
        <f t="shared" si="24"/>
        <v>3.4684901509367226E-2</v>
      </c>
      <c r="U223" s="13">
        <f t="shared" si="25"/>
        <v>3</v>
      </c>
      <c r="V223" s="13">
        <v>169</v>
      </c>
      <c r="W223" s="12">
        <v>3727.6698931458</v>
      </c>
      <c r="X223" s="12">
        <v>3300.6778878058599</v>
      </c>
      <c r="Y223" s="12">
        <v>3545.8354370352299</v>
      </c>
      <c r="Z223" s="12">
        <v>3524.7277393289637</v>
      </c>
      <c r="AA223" s="12">
        <v>3.5471255763987335</v>
      </c>
      <c r="AB223" s="14">
        <v>6.0792537635552341E-2</v>
      </c>
      <c r="AC223" s="13">
        <v>3</v>
      </c>
      <c r="AD223" s="13">
        <v>204</v>
      </c>
      <c r="AE223" s="12">
        <f t="shared" si="26"/>
        <v>0.66744592049547835</v>
      </c>
      <c r="AF223" s="17">
        <f t="shared" si="27"/>
        <v>-0.58327714706646494</v>
      </c>
      <c r="AG223" s="14" t="s">
        <v>42</v>
      </c>
    </row>
    <row r="224" spans="1:33" x14ac:dyDescent="0.3">
      <c r="A224" s="12" t="s">
        <v>682</v>
      </c>
      <c r="B224" s="13">
        <v>192</v>
      </c>
      <c r="C224" s="13">
        <v>107</v>
      </c>
      <c r="D224" s="12">
        <v>880.19479999999999</v>
      </c>
      <c r="E224" s="14">
        <v>2.56144107679823E-6</v>
      </c>
      <c r="F224" s="15">
        <f t="shared" si="21"/>
        <v>5.5915156301509885</v>
      </c>
      <c r="G224" s="15">
        <v>4.5499298560372198E-5</v>
      </c>
      <c r="H224" s="16">
        <v>1.4952319649619801</v>
      </c>
      <c r="I224" s="12">
        <v>1</v>
      </c>
      <c r="J224" s="13" t="s">
        <v>38</v>
      </c>
      <c r="K224" s="13" t="s">
        <v>39</v>
      </c>
      <c r="L224" s="12">
        <v>53708.790699999998</v>
      </c>
      <c r="M224" s="12" t="s">
        <v>683</v>
      </c>
      <c r="N224" s="12" t="s">
        <v>684</v>
      </c>
      <c r="O224" s="12">
        <v>138364.678585638</v>
      </c>
      <c r="P224" s="12">
        <v>138909.992645135</v>
      </c>
      <c r="Q224" s="12">
        <v>138847.95804834901</v>
      </c>
      <c r="R224" s="12">
        <f t="shared" si="22"/>
        <v>138707.54309304067</v>
      </c>
      <c r="S224" s="12">
        <f t="shared" si="23"/>
        <v>5.1421000792031188</v>
      </c>
      <c r="T224" s="14">
        <f t="shared" si="24"/>
        <v>2.1523343846283289E-3</v>
      </c>
      <c r="U224" s="13">
        <f t="shared" si="25"/>
        <v>3</v>
      </c>
      <c r="V224" s="13">
        <v>2</v>
      </c>
      <c r="W224" s="12">
        <v>94217.258256245506</v>
      </c>
      <c r="X224" s="12">
        <v>93092.260183298</v>
      </c>
      <c r="Y224" s="12">
        <v>90990.196273752896</v>
      </c>
      <c r="Z224" s="12">
        <v>92766.571571098801</v>
      </c>
      <c r="AA224" s="12">
        <v>4.9673915064167353</v>
      </c>
      <c r="AB224" s="14">
        <v>1.7657199732404635E-2</v>
      </c>
      <c r="AC224" s="13">
        <v>3</v>
      </c>
      <c r="AD224" s="13">
        <v>2</v>
      </c>
      <c r="AE224" s="12">
        <f t="shared" si="26"/>
        <v>0.66879255087716383</v>
      </c>
      <c r="AF224" s="17">
        <f t="shared" si="27"/>
        <v>-0.58036931635676103</v>
      </c>
      <c r="AG224" s="14" t="s">
        <v>42</v>
      </c>
    </row>
    <row r="225" spans="1:33" x14ac:dyDescent="0.3">
      <c r="A225" s="12" t="s">
        <v>685</v>
      </c>
      <c r="B225" s="13">
        <v>5</v>
      </c>
      <c r="C225" s="13">
        <v>1</v>
      </c>
      <c r="D225" s="12">
        <v>38.610500000000002</v>
      </c>
      <c r="E225" s="14">
        <v>7.4411361208559499E-5</v>
      </c>
      <c r="F225" s="15">
        <f t="shared" si="21"/>
        <v>4.1283607508318996</v>
      </c>
      <c r="G225" s="12">
        <v>2.0193879919770999E-4</v>
      </c>
      <c r="H225" s="16">
        <v>1.4924649554462699</v>
      </c>
      <c r="I225" s="12">
        <v>1</v>
      </c>
      <c r="J225" s="13" t="s">
        <v>38</v>
      </c>
      <c r="K225" s="13" t="s">
        <v>39</v>
      </c>
      <c r="L225" s="12">
        <v>63266.690600000002</v>
      </c>
      <c r="M225" s="12" t="s">
        <v>686</v>
      </c>
      <c r="N225" s="12" t="s">
        <v>687</v>
      </c>
      <c r="O225" s="12">
        <v>1684.6574995595499</v>
      </c>
      <c r="P225" s="12">
        <v>1745.30282039435</v>
      </c>
      <c r="Q225" s="12">
        <v>1621.7465504248701</v>
      </c>
      <c r="R225" s="12">
        <f t="shared" si="22"/>
        <v>1683.9022901262567</v>
      </c>
      <c r="S225" s="12">
        <f t="shared" si="23"/>
        <v>3.2263168875851687</v>
      </c>
      <c r="T225" s="14">
        <f t="shared" si="24"/>
        <v>3.6689537916580556E-2</v>
      </c>
      <c r="U225" s="13">
        <f t="shared" si="25"/>
        <v>3</v>
      </c>
      <c r="V225" s="13">
        <v>461</v>
      </c>
      <c r="W225" s="12">
        <v>1108.11085696601</v>
      </c>
      <c r="X225" s="12">
        <v>1125.75381008571</v>
      </c>
      <c r="Y225" s="12">
        <v>1150.9430310749301</v>
      </c>
      <c r="Z225" s="12">
        <v>1128.2692327088835</v>
      </c>
      <c r="AA225" s="12">
        <v>3.0524127453281453</v>
      </c>
      <c r="AB225" s="14">
        <v>1.907930705491559E-2</v>
      </c>
      <c r="AC225" s="13">
        <v>3</v>
      </c>
      <c r="AD225" s="13">
        <v>567</v>
      </c>
      <c r="AE225" s="12">
        <f t="shared" si="26"/>
        <v>0.67003248307494578</v>
      </c>
      <c r="AF225" s="17">
        <f t="shared" si="27"/>
        <v>-0.57769705598089416</v>
      </c>
      <c r="AG225" s="14" t="s">
        <v>42</v>
      </c>
    </row>
    <row r="226" spans="1:33" x14ac:dyDescent="0.3">
      <c r="A226" s="12" t="s">
        <v>688</v>
      </c>
      <c r="B226" s="13">
        <v>3</v>
      </c>
      <c r="C226" s="13">
        <v>3</v>
      </c>
      <c r="D226" s="12">
        <v>19.895800000000001</v>
      </c>
      <c r="E226" s="14">
        <v>5.2193194770677701E-5</v>
      </c>
      <c r="F226" s="15">
        <f t="shared" si="21"/>
        <v>4.2823861189557775</v>
      </c>
      <c r="G226" s="12">
        <v>1.7432955906152199E-4</v>
      </c>
      <c r="H226" s="16">
        <v>1.49145432949332</v>
      </c>
      <c r="I226" s="12">
        <v>1</v>
      </c>
      <c r="J226" s="13" t="s">
        <v>38</v>
      </c>
      <c r="K226" s="13" t="s">
        <v>39</v>
      </c>
      <c r="L226" s="12">
        <v>19169.719099999998</v>
      </c>
      <c r="M226" s="12" t="s">
        <v>689</v>
      </c>
      <c r="N226" s="12" t="s">
        <v>690</v>
      </c>
      <c r="O226" s="12">
        <v>1756.1260546966901</v>
      </c>
      <c r="P226" s="12">
        <v>1685.4300758746999</v>
      </c>
      <c r="Q226" s="12">
        <v>1676.5733535627901</v>
      </c>
      <c r="R226" s="12">
        <f t="shared" si="22"/>
        <v>1706.0431613780602</v>
      </c>
      <c r="S226" s="12">
        <f t="shared" si="23"/>
        <v>3.2319900142354947</v>
      </c>
      <c r="T226" s="14">
        <f t="shared" si="24"/>
        <v>2.5555354757005183E-2</v>
      </c>
      <c r="U226" s="13">
        <f t="shared" si="25"/>
        <v>3</v>
      </c>
      <c r="V226" s="13">
        <v>456</v>
      </c>
      <c r="W226" s="12">
        <v>1112.72502276927</v>
      </c>
      <c r="X226" s="12">
        <v>1176.76986421535</v>
      </c>
      <c r="Y226" s="12">
        <v>1142.14186039935</v>
      </c>
      <c r="Z226" s="12">
        <v>1143.8789157946567</v>
      </c>
      <c r="AA226" s="12">
        <v>3.0583800550642088</v>
      </c>
      <c r="AB226" s="14">
        <v>2.802546296981805E-2</v>
      </c>
      <c r="AC226" s="13">
        <v>3</v>
      </c>
      <c r="AD226" s="13">
        <v>562</v>
      </c>
      <c r="AE226" s="12">
        <f t="shared" si="26"/>
        <v>0.67048650449774427</v>
      </c>
      <c r="AF226" s="17">
        <f t="shared" si="27"/>
        <v>-0.57671980092334252</v>
      </c>
      <c r="AG226" s="14" t="s">
        <v>42</v>
      </c>
    </row>
    <row r="227" spans="1:33" x14ac:dyDescent="0.3">
      <c r="A227" s="12" t="s">
        <v>691</v>
      </c>
      <c r="B227" s="13">
        <v>2</v>
      </c>
      <c r="C227" s="13">
        <v>1</v>
      </c>
      <c r="D227" s="12">
        <v>9.2385000000000002</v>
      </c>
      <c r="E227" s="14">
        <v>1.72778376882632E-3</v>
      </c>
      <c r="F227" s="15">
        <f t="shared" si="21"/>
        <v>2.7625106101682175</v>
      </c>
      <c r="G227" s="12">
        <v>1.43965874451897E-3</v>
      </c>
      <c r="H227" s="16">
        <v>1.48856206317568</v>
      </c>
      <c r="I227" s="12">
        <v>0.999548624558806</v>
      </c>
      <c r="J227" s="13" t="s">
        <v>38</v>
      </c>
      <c r="K227" s="13" t="s">
        <v>39</v>
      </c>
      <c r="L227" s="12">
        <v>51337.315499999997</v>
      </c>
      <c r="M227" s="12" t="s">
        <v>692</v>
      </c>
      <c r="N227" s="12" t="s">
        <v>693</v>
      </c>
      <c r="O227" s="12">
        <v>1089.40852295429</v>
      </c>
      <c r="P227" s="12">
        <v>1238.3507137382201</v>
      </c>
      <c r="Q227" s="12">
        <v>1272.5311103081699</v>
      </c>
      <c r="R227" s="12">
        <f t="shared" si="22"/>
        <v>1200.09678233356</v>
      </c>
      <c r="S227" s="12">
        <f t="shared" si="23"/>
        <v>3.0792162713297242</v>
      </c>
      <c r="T227" s="14">
        <f t="shared" si="24"/>
        <v>8.1135448371356375E-2</v>
      </c>
      <c r="U227" s="13">
        <f t="shared" si="25"/>
        <v>3</v>
      </c>
      <c r="V227" s="13">
        <v>599</v>
      </c>
      <c r="W227" s="12">
        <v>778.23429123360302</v>
      </c>
      <c r="X227" s="12">
        <v>798.95417135057096</v>
      </c>
      <c r="Y227" s="12">
        <v>841.44790876057698</v>
      </c>
      <c r="Z227" s="12">
        <v>806.21212378158361</v>
      </c>
      <c r="AA227" s="12">
        <v>2.9064493247669851</v>
      </c>
      <c r="AB227" s="14">
        <v>3.9971796480698582E-2</v>
      </c>
      <c r="AC227" s="13">
        <v>3</v>
      </c>
      <c r="AD227" s="13">
        <v>713</v>
      </c>
      <c r="AE227" s="12">
        <f t="shared" si="26"/>
        <v>0.67178925537482326</v>
      </c>
      <c r="AF227" s="17">
        <f t="shared" si="27"/>
        <v>-0.5739193736546675</v>
      </c>
      <c r="AG227" s="14" t="s">
        <v>42</v>
      </c>
    </row>
    <row r="228" spans="1:33" x14ac:dyDescent="0.3">
      <c r="A228" s="12" t="s">
        <v>694</v>
      </c>
      <c r="B228" s="13">
        <v>2</v>
      </c>
      <c r="C228" s="13">
        <v>1</v>
      </c>
      <c r="D228" s="12">
        <v>7.7763</v>
      </c>
      <c r="E228" s="14">
        <v>5.6574534970889002E-3</v>
      </c>
      <c r="F228" s="15">
        <f t="shared" si="21"/>
        <v>2.2473790071550606</v>
      </c>
      <c r="G228" s="12">
        <v>3.4253101080434999E-3</v>
      </c>
      <c r="H228" s="16">
        <v>1.4857452926358801</v>
      </c>
      <c r="I228" s="12">
        <v>0.97555859364642095</v>
      </c>
      <c r="J228" s="13" t="s">
        <v>38</v>
      </c>
      <c r="K228" s="13" t="s">
        <v>39</v>
      </c>
      <c r="L228" s="12">
        <v>133112.80619999999</v>
      </c>
      <c r="M228" s="12" t="s">
        <v>695</v>
      </c>
      <c r="N228" s="12" t="s">
        <v>696</v>
      </c>
      <c r="O228" s="12">
        <v>300.19548169255501</v>
      </c>
      <c r="P228" s="12">
        <v>312.29940233493801</v>
      </c>
      <c r="Q228" s="12">
        <v>270.47508791466498</v>
      </c>
      <c r="R228" s="12">
        <f t="shared" si="22"/>
        <v>294.32332398071935</v>
      </c>
      <c r="S228" s="12">
        <f t="shared" si="23"/>
        <v>2.4688246796149049</v>
      </c>
      <c r="T228" s="14">
        <f t="shared" si="24"/>
        <v>7.3122363063797227E-2</v>
      </c>
      <c r="U228" s="13">
        <f t="shared" si="25"/>
        <v>3</v>
      </c>
      <c r="V228" s="13">
        <v>1228</v>
      </c>
      <c r="W228" s="12">
        <v>203.65744506949699</v>
      </c>
      <c r="X228" s="12">
        <v>175.88788799144001</v>
      </c>
      <c r="Y228" s="12">
        <v>214.74897587519899</v>
      </c>
      <c r="Z228" s="12">
        <v>198.09810297871198</v>
      </c>
      <c r="AA228" s="12">
        <v>2.2968803166802827</v>
      </c>
      <c r="AB228" s="14">
        <v>0.10105162673196509</v>
      </c>
      <c r="AC228" s="13">
        <v>3</v>
      </c>
      <c r="AD228" s="13">
        <v>1402</v>
      </c>
      <c r="AE228" s="12">
        <f t="shared" si="26"/>
        <v>0.67306287622549776</v>
      </c>
      <c r="AF228" s="17">
        <f t="shared" si="27"/>
        <v>-0.57118680999003058</v>
      </c>
      <c r="AG228" s="14" t="s">
        <v>42</v>
      </c>
    </row>
    <row r="229" spans="1:33" x14ac:dyDescent="0.3">
      <c r="A229" s="12" t="s">
        <v>697</v>
      </c>
      <c r="B229" s="13">
        <v>24</v>
      </c>
      <c r="C229" s="13">
        <v>1</v>
      </c>
      <c r="D229" s="12">
        <v>105.96980000000001</v>
      </c>
      <c r="E229" s="14">
        <v>2.23982312243464E-2</v>
      </c>
      <c r="F229" s="15">
        <f t="shared" si="21"/>
        <v>1.6497862763013837</v>
      </c>
      <c r="G229" s="12">
        <v>9.8458899016583105E-3</v>
      </c>
      <c r="H229" s="16">
        <v>1.48506440662588</v>
      </c>
      <c r="I229" s="12">
        <v>0.77076256793895104</v>
      </c>
      <c r="J229" s="13" t="s">
        <v>38</v>
      </c>
      <c r="K229" s="13" t="s">
        <v>39</v>
      </c>
      <c r="L229" s="12">
        <v>562525.04070000001</v>
      </c>
      <c r="M229" s="12" t="s">
        <v>698</v>
      </c>
      <c r="N229" s="12" t="s">
        <v>699</v>
      </c>
      <c r="O229" s="12">
        <v>368.27099888246897</v>
      </c>
      <c r="P229" s="12">
        <v>274.848819022599</v>
      </c>
      <c r="Q229" s="12">
        <v>333.830085593251</v>
      </c>
      <c r="R229" s="12">
        <f t="shared" si="22"/>
        <v>325.64996783277297</v>
      </c>
      <c r="S229" s="12">
        <f t="shared" si="23"/>
        <v>2.5127510396111306</v>
      </c>
      <c r="T229" s="14">
        <f t="shared" si="24"/>
        <v>0.14507979029733434</v>
      </c>
      <c r="U229" s="13">
        <f t="shared" si="25"/>
        <v>3</v>
      </c>
      <c r="V229" s="13">
        <v>1183</v>
      </c>
      <c r="W229" s="12">
        <v>191.293904663912</v>
      </c>
      <c r="X229" s="12">
        <v>232.78581101197599</v>
      </c>
      <c r="Y229" s="12">
        <v>233.770475291911</v>
      </c>
      <c r="Z229" s="12">
        <v>219.28339698926632</v>
      </c>
      <c r="AA229" s="12">
        <v>2.3410057503783328</v>
      </c>
      <c r="AB229" s="14">
        <v>0.11056291129788766</v>
      </c>
      <c r="AC229" s="13">
        <v>3</v>
      </c>
      <c r="AD229" s="13">
        <v>1358</v>
      </c>
      <c r="AE229" s="12">
        <f t="shared" si="26"/>
        <v>0.67337146829344152</v>
      </c>
      <c r="AF229" s="17">
        <f t="shared" si="27"/>
        <v>-0.57052550146698544</v>
      </c>
      <c r="AG229" s="14" t="s">
        <v>42</v>
      </c>
    </row>
    <row r="230" spans="1:33" x14ac:dyDescent="0.3">
      <c r="A230" s="12" t="s">
        <v>700</v>
      </c>
      <c r="B230" s="13">
        <v>32</v>
      </c>
      <c r="C230" s="13">
        <v>4</v>
      </c>
      <c r="D230" s="12">
        <v>132.24889999999999</v>
      </c>
      <c r="E230" s="14">
        <v>2.1674756159570899E-3</v>
      </c>
      <c r="F230" s="15">
        <f t="shared" si="21"/>
        <v>2.6640457796256158</v>
      </c>
      <c r="G230" s="12">
        <v>1.6873046975409299E-3</v>
      </c>
      <c r="H230" s="16">
        <v>1.48437430377567</v>
      </c>
      <c r="I230" s="12">
        <v>0.99879977314505497</v>
      </c>
      <c r="J230" s="13" t="s">
        <v>38</v>
      </c>
      <c r="K230" s="13" t="s">
        <v>39</v>
      </c>
      <c r="L230" s="12">
        <v>518035.23080000002</v>
      </c>
      <c r="M230" s="12" t="s">
        <v>701</v>
      </c>
      <c r="N230" s="12" t="s">
        <v>702</v>
      </c>
      <c r="O230" s="12">
        <v>800.07855853262595</v>
      </c>
      <c r="P230" s="12">
        <v>839.92413858233897</v>
      </c>
      <c r="Q230" s="12">
        <v>939.53155988614401</v>
      </c>
      <c r="R230" s="12">
        <f t="shared" si="22"/>
        <v>859.84475233370301</v>
      </c>
      <c r="S230" s="12">
        <f t="shared" si="23"/>
        <v>2.934420045091044</v>
      </c>
      <c r="T230" s="14">
        <f t="shared" si="24"/>
        <v>8.3537195824687785E-2</v>
      </c>
      <c r="U230" s="13">
        <f t="shared" si="25"/>
        <v>3</v>
      </c>
      <c r="V230" s="13">
        <v>742</v>
      </c>
      <c r="W230" s="12">
        <v>612.52830505584404</v>
      </c>
      <c r="X230" s="12">
        <v>554.19141743703699</v>
      </c>
      <c r="Y230" s="12">
        <v>571.07259204649904</v>
      </c>
      <c r="Z230" s="12">
        <v>579.26410484645999</v>
      </c>
      <c r="AA230" s="12">
        <v>2.7628766174855892</v>
      </c>
      <c r="AB230" s="14">
        <v>5.1822171443564442E-2</v>
      </c>
      <c r="AC230" s="13">
        <v>3</v>
      </c>
      <c r="AD230" s="13">
        <v>865</v>
      </c>
      <c r="AE230" s="12">
        <f t="shared" si="26"/>
        <v>0.67368452650816368</v>
      </c>
      <c r="AF230" s="17">
        <f t="shared" si="27"/>
        <v>-0.56985493165583667</v>
      </c>
      <c r="AG230" s="14" t="s">
        <v>42</v>
      </c>
    </row>
    <row r="231" spans="1:33" x14ac:dyDescent="0.3">
      <c r="A231" s="12" t="s">
        <v>703</v>
      </c>
      <c r="B231" s="13">
        <v>15</v>
      </c>
      <c r="C231" s="13">
        <v>8</v>
      </c>
      <c r="D231" s="12">
        <v>106.2569</v>
      </c>
      <c r="E231" s="14">
        <v>4.2597297663626897E-4</v>
      </c>
      <c r="F231" s="15">
        <f t="shared" si="21"/>
        <v>3.3706179512963588</v>
      </c>
      <c r="G231" s="12">
        <v>6.2114110032969103E-4</v>
      </c>
      <c r="H231" s="16">
        <v>1.48379259112869</v>
      </c>
      <c r="I231" s="12">
        <v>0.99999996822958603</v>
      </c>
      <c r="J231" s="13" t="s">
        <v>38</v>
      </c>
      <c r="K231" s="13" t="s">
        <v>39</v>
      </c>
      <c r="L231" s="12">
        <v>68024.617199999993</v>
      </c>
      <c r="M231" s="12" t="s">
        <v>704</v>
      </c>
      <c r="N231" s="12" t="s">
        <v>705</v>
      </c>
      <c r="O231" s="12">
        <v>4059.31735130364</v>
      </c>
      <c r="P231" s="12">
        <v>3848.7389041318902</v>
      </c>
      <c r="Q231" s="12">
        <v>3841.0109617780699</v>
      </c>
      <c r="R231" s="12">
        <f t="shared" si="22"/>
        <v>3916.3557390711999</v>
      </c>
      <c r="S231" s="12">
        <f t="shared" si="23"/>
        <v>3.5928821337180943</v>
      </c>
      <c r="T231" s="14">
        <f t="shared" si="24"/>
        <v>3.1628554049822469E-2</v>
      </c>
      <c r="U231" s="13">
        <f t="shared" si="25"/>
        <v>3</v>
      </c>
      <c r="V231" s="13">
        <v>219</v>
      </c>
      <c r="W231" s="12">
        <v>2748.1046256211098</v>
      </c>
      <c r="X231" s="12">
        <v>2694.6060019756801</v>
      </c>
      <c r="Y231" s="12">
        <v>2475.5572539514901</v>
      </c>
      <c r="Z231" s="12">
        <v>2639.4226271827597</v>
      </c>
      <c r="AA231" s="12">
        <v>3.4215089354864032</v>
      </c>
      <c r="AB231" s="14">
        <v>5.4712950275518105E-2</v>
      </c>
      <c r="AC231" s="13">
        <v>3</v>
      </c>
      <c r="AD231" s="13">
        <v>261</v>
      </c>
      <c r="AE231" s="12">
        <f t="shared" si="26"/>
        <v>0.67394864078632533</v>
      </c>
      <c r="AF231" s="17">
        <f t="shared" si="27"/>
        <v>-0.56928944191655517</v>
      </c>
      <c r="AG231" s="14" t="s">
        <v>42</v>
      </c>
    </row>
    <row r="232" spans="1:33" x14ac:dyDescent="0.3">
      <c r="A232" s="12" t="s">
        <v>706</v>
      </c>
      <c r="B232" s="13">
        <v>7</v>
      </c>
      <c r="C232" s="13">
        <v>1</v>
      </c>
      <c r="D232" s="12">
        <v>43.076999999999998</v>
      </c>
      <c r="E232" s="14">
        <v>1.20446650462847E-4</v>
      </c>
      <c r="F232" s="15">
        <f t="shared" si="21"/>
        <v>3.9192052729236635</v>
      </c>
      <c r="G232" s="12">
        <v>2.5581141292463702E-4</v>
      </c>
      <c r="H232" s="16">
        <v>1.4822408017123201</v>
      </c>
      <c r="I232" s="12">
        <v>1</v>
      </c>
      <c r="J232" s="13" t="s">
        <v>38</v>
      </c>
      <c r="K232" s="13" t="s">
        <v>39</v>
      </c>
      <c r="L232" s="12">
        <v>57664.281900000002</v>
      </c>
      <c r="M232" s="12" t="s">
        <v>707</v>
      </c>
      <c r="N232" s="12" t="s">
        <v>708</v>
      </c>
      <c r="O232" s="12">
        <v>1424.6188179604501</v>
      </c>
      <c r="P232" s="12">
        <v>1476.7113577155999</v>
      </c>
      <c r="Q232" s="12">
        <v>1531.3404181977801</v>
      </c>
      <c r="R232" s="12">
        <f t="shared" si="22"/>
        <v>1477.5568646246102</v>
      </c>
      <c r="S232" s="12">
        <f t="shared" si="23"/>
        <v>3.1695442039475115</v>
      </c>
      <c r="T232" s="14">
        <f t="shared" si="24"/>
        <v>3.6117610825085432E-2</v>
      </c>
      <c r="U232" s="13">
        <f t="shared" si="25"/>
        <v>3</v>
      </c>
      <c r="V232" s="13">
        <v>517</v>
      </c>
      <c r="W232" s="12">
        <v>985.808265634848</v>
      </c>
      <c r="X232" s="12">
        <v>975.492967111187</v>
      </c>
      <c r="Y232" s="12">
        <v>1029.21865359975</v>
      </c>
      <c r="Z232" s="12">
        <v>996.83996211526176</v>
      </c>
      <c r="AA232" s="12">
        <v>2.9986254400075718</v>
      </c>
      <c r="AB232" s="14">
        <v>2.8601539282918496E-2</v>
      </c>
      <c r="AC232" s="13">
        <v>3</v>
      </c>
      <c r="AD232" s="13">
        <v>622</v>
      </c>
      <c r="AE232" s="12">
        <f t="shared" si="26"/>
        <v>0.67465421195042807</v>
      </c>
      <c r="AF232" s="17">
        <f t="shared" si="27"/>
        <v>-0.56777984387550628</v>
      </c>
      <c r="AG232" s="14" t="s">
        <v>42</v>
      </c>
    </row>
    <row r="233" spans="1:33" x14ac:dyDescent="0.3">
      <c r="A233" s="12" t="s">
        <v>709</v>
      </c>
      <c r="B233" s="13">
        <v>5</v>
      </c>
      <c r="C233" s="13">
        <v>1</v>
      </c>
      <c r="D233" s="12">
        <v>31.190300000000001</v>
      </c>
      <c r="E233" s="14">
        <v>1.3083903833935E-2</v>
      </c>
      <c r="F233" s="15">
        <f t="shared" si="21"/>
        <v>1.8832626565789161</v>
      </c>
      <c r="G233" s="12">
        <v>6.5292753310301904E-3</v>
      </c>
      <c r="H233" s="16">
        <v>1.4820229371031599</v>
      </c>
      <c r="I233" s="12">
        <v>0.88219164761712099</v>
      </c>
      <c r="J233" s="13" t="s">
        <v>38</v>
      </c>
      <c r="K233" s="13" t="s">
        <v>39</v>
      </c>
      <c r="L233" s="12">
        <v>31761.462599999999</v>
      </c>
      <c r="M233" s="12" t="s">
        <v>710</v>
      </c>
      <c r="N233" s="12" t="s">
        <v>711</v>
      </c>
      <c r="O233" s="12">
        <v>918.31540470832203</v>
      </c>
      <c r="P233" s="12">
        <v>949.72090305269501</v>
      </c>
      <c r="Q233" s="12">
        <v>865.74353076233899</v>
      </c>
      <c r="R233" s="12">
        <f t="shared" si="22"/>
        <v>911.25994617445201</v>
      </c>
      <c r="S233" s="12">
        <f t="shared" si="23"/>
        <v>2.9596422815675751</v>
      </c>
      <c r="T233" s="14">
        <f t="shared" si="24"/>
        <v>4.6562933918628729E-2</v>
      </c>
      <c r="U233" s="13">
        <f t="shared" si="25"/>
        <v>3</v>
      </c>
      <c r="V233" s="13">
        <v>713</v>
      </c>
      <c r="W233" s="12">
        <v>705.62638450157499</v>
      </c>
      <c r="X233" s="12">
        <v>517.257167075506</v>
      </c>
      <c r="Y233" s="12">
        <v>621.743660378855</v>
      </c>
      <c r="Z233" s="12">
        <v>614.87573731864541</v>
      </c>
      <c r="AA233" s="12">
        <v>2.7887873563451508</v>
      </c>
      <c r="AB233" s="14">
        <v>0.15348178333737053</v>
      </c>
      <c r="AC233" s="13">
        <v>3</v>
      </c>
      <c r="AD233" s="13">
        <v>824</v>
      </c>
      <c r="AE233" s="12">
        <f t="shared" si="26"/>
        <v>0.67475338941423557</v>
      </c>
      <c r="AF233" s="17">
        <f t="shared" si="27"/>
        <v>-0.56756777624625032</v>
      </c>
      <c r="AG233" s="14" t="s">
        <v>42</v>
      </c>
    </row>
    <row r="234" spans="1:33" x14ac:dyDescent="0.3">
      <c r="A234" s="12" t="s">
        <v>712</v>
      </c>
      <c r="B234" s="13">
        <v>15</v>
      </c>
      <c r="C234" s="13">
        <v>11</v>
      </c>
      <c r="D234" s="12">
        <v>97.092799999999997</v>
      </c>
      <c r="E234" s="14">
        <v>3.7214909489548002E-3</v>
      </c>
      <c r="F234" s="15">
        <f t="shared" si="21"/>
        <v>2.4292830329192587</v>
      </c>
      <c r="G234" s="12">
        <v>2.5117789455512702E-3</v>
      </c>
      <c r="H234" s="16">
        <v>1.4801243789707399</v>
      </c>
      <c r="I234" s="12">
        <v>0.99202651640645001</v>
      </c>
      <c r="J234" s="13" t="s">
        <v>38</v>
      </c>
      <c r="K234" s="13" t="s">
        <v>39</v>
      </c>
      <c r="L234" s="12">
        <v>73274.733600000007</v>
      </c>
      <c r="M234" s="12" t="s">
        <v>713</v>
      </c>
      <c r="N234" s="12" t="s">
        <v>714</v>
      </c>
      <c r="O234" s="12">
        <v>2978.68159566651</v>
      </c>
      <c r="P234" s="12">
        <v>2626.29298902952</v>
      </c>
      <c r="Q234" s="12">
        <v>3172.0141234286002</v>
      </c>
      <c r="R234" s="12">
        <f t="shared" si="22"/>
        <v>2925.6629027082104</v>
      </c>
      <c r="S234" s="12">
        <f t="shared" si="23"/>
        <v>3.4662242849036118</v>
      </c>
      <c r="T234" s="14">
        <f t="shared" si="24"/>
        <v>9.4575766478974491E-2</v>
      </c>
      <c r="U234" s="13">
        <f t="shared" si="25"/>
        <v>3</v>
      </c>
      <c r="V234" s="13">
        <v>280</v>
      </c>
      <c r="W234" s="12">
        <v>1851.7961258256701</v>
      </c>
      <c r="X234" s="12">
        <v>2054.8843164353402</v>
      </c>
      <c r="Y234" s="12">
        <v>2023.21898566954</v>
      </c>
      <c r="Z234" s="12">
        <v>1976.6331426435165</v>
      </c>
      <c r="AA234" s="12">
        <v>3.2959260730012296</v>
      </c>
      <c r="AB234" s="14">
        <v>5.5278441588044916E-2</v>
      </c>
      <c r="AC234" s="13">
        <v>3</v>
      </c>
      <c r="AD234" s="13">
        <v>353</v>
      </c>
      <c r="AE234" s="12">
        <f t="shared" si="26"/>
        <v>0.67561889676824982</v>
      </c>
      <c r="AF234" s="17">
        <f t="shared" si="27"/>
        <v>-0.5657184146276043</v>
      </c>
      <c r="AG234" s="14" t="s">
        <v>42</v>
      </c>
    </row>
    <row r="235" spans="1:33" x14ac:dyDescent="0.3">
      <c r="A235" s="12" t="s">
        <v>715</v>
      </c>
      <c r="B235" s="13">
        <v>16</v>
      </c>
      <c r="C235" s="13">
        <v>9</v>
      </c>
      <c r="D235" s="12">
        <v>139.59370000000001</v>
      </c>
      <c r="E235" s="14">
        <v>9.3450351162371894E-5</v>
      </c>
      <c r="F235" s="15">
        <f t="shared" si="21"/>
        <v>4.0294190623151778</v>
      </c>
      <c r="G235" s="12">
        <v>2.2837598630274901E-4</v>
      </c>
      <c r="H235" s="16">
        <v>1.4758158291788599</v>
      </c>
      <c r="I235" s="12">
        <v>1</v>
      </c>
      <c r="J235" s="13" t="s">
        <v>38</v>
      </c>
      <c r="K235" s="13" t="s">
        <v>39</v>
      </c>
      <c r="L235" s="12">
        <v>29345.049299999999</v>
      </c>
      <c r="M235" s="12" t="s">
        <v>716</v>
      </c>
      <c r="N235" s="12" t="s">
        <v>717</v>
      </c>
      <c r="O235" s="12">
        <v>11736.343533921299</v>
      </c>
      <c r="P235" s="12">
        <v>12325.429325937101</v>
      </c>
      <c r="Q235" s="12">
        <v>12295.540288286</v>
      </c>
      <c r="R235" s="12">
        <f t="shared" si="22"/>
        <v>12119.104382714801</v>
      </c>
      <c r="S235" s="12">
        <f t="shared" si="23"/>
        <v>4.083470526099501</v>
      </c>
      <c r="T235" s="14">
        <f t="shared" si="24"/>
        <v>2.7379690572381387E-2</v>
      </c>
      <c r="U235" s="13">
        <f t="shared" si="25"/>
        <v>3</v>
      </c>
      <c r="V235" s="13">
        <v>74</v>
      </c>
      <c r="W235" s="12">
        <v>8439.4058684444208</v>
      </c>
      <c r="X235" s="12">
        <v>7920.3443017087302</v>
      </c>
      <c r="Y235" s="12">
        <v>8275.6497417542105</v>
      </c>
      <c r="Z235" s="12">
        <v>8211.7999706357878</v>
      </c>
      <c r="AA235" s="12">
        <v>3.9144383619470773</v>
      </c>
      <c r="AB235" s="14">
        <v>3.2313990914875065E-2</v>
      </c>
      <c r="AC235" s="13">
        <v>3</v>
      </c>
      <c r="AD235" s="13">
        <v>84</v>
      </c>
      <c r="AE235" s="12">
        <f t="shared" si="26"/>
        <v>0.6775913228660766</v>
      </c>
      <c r="AF235" s="17">
        <f t="shared" si="27"/>
        <v>-0.56151269503755019</v>
      </c>
      <c r="AG235" s="14" t="s">
        <v>42</v>
      </c>
    </row>
    <row r="236" spans="1:33" x14ac:dyDescent="0.3">
      <c r="A236" s="12" t="s">
        <v>718</v>
      </c>
      <c r="B236" s="13">
        <v>14</v>
      </c>
      <c r="C236" s="13">
        <v>2</v>
      </c>
      <c r="D236" s="12">
        <v>63.204599999999999</v>
      </c>
      <c r="E236" s="14">
        <v>8.2032668494013104E-3</v>
      </c>
      <c r="F236" s="15">
        <f t="shared" si="21"/>
        <v>2.0860131607716528</v>
      </c>
      <c r="G236" s="12">
        <v>4.5087925193655299E-3</v>
      </c>
      <c r="H236" s="16">
        <v>1.4723586363530701</v>
      </c>
      <c r="I236" s="12">
        <v>0.94601449099964097</v>
      </c>
      <c r="J236" s="13" t="s">
        <v>38</v>
      </c>
      <c r="K236" s="13" t="s">
        <v>39</v>
      </c>
      <c r="L236" s="12">
        <v>334226.55339999998</v>
      </c>
      <c r="M236" s="12" t="s">
        <v>719</v>
      </c>
      <c r="N236" s="12" t="s">
        <v>720</v>
      </c>
      <c r="O236" s="12">
        <v>3343.2601775926501</v>
      </c>
      <c r="P236" s="12">
        <v>3011.30578520573</v>
      </c>
      <c r="Q236" s="12">
        <v>2968.2413152416102</v>
      </c>
      <c r="R236" s="12">
        <f t="shared" si="22"/>
        <v>3107.6024260133304</v>
      </c>
      <c r="S236" s="12">
        <f t="shared" si="23"/>
        <v>3.4924254518170801</v>
      </c>
      <c r="T236" s="14">
        <f t="shared" si="24"/>
        <v>6.6037515966512195E-2</v>
      </c>
      <c r="U236" s="13">
        <f t="shared" si="25"/>
        <v>3</v>
      </c>
      <c r="V236" s="13">
        <v>258</v>
      </c>
      <c r="W236" s="12">
        <v>2009.1834308791499</v>
      </c>
      <c r="X236" s="12">
        <v>2412.2128426551299</v>
      </c>
      <c r="Y236" s="12">
        <v>1910.48989051332</v>
      </c>
      <c r="Z236" s="12">
        <v>2110.6287213491996</v>
      </c>
      <c r="AA236" s="12">
        <v>3.3244118437052776</v>
      </c>
      <c r="AB236" s="14">
        <v>0.12593421774167829</v>
      </c>
      <c r="AC236" s="13">
        <v>3</v>
      </c>
      <c r="AD236" s="13">
        <v>327</v>
      </c>
      <c r="AE236" s="12">
        <f t="shared" si="26"/>
        <v>0.67918235089579182</v>
      </c>
      <c r="AF236" s="17">
        <f t="shared" si="27"/>
        <v>-0.55812912510999069</v>
      </c>
      <c r="AG236" s="14" t="s">
        <v>42</v>
      </c>
    </row>
    <row r="237" spans="1:33" x14ac:dyDescent="0.3">
      <c r="A237" s="12" t="s">
        <v>721</v>
      </c>
      <c r="B237" s="13">
        <v>4</v>
      </c>
      <c r="C237" s="13">
        <v>2</v>
      </c>
      <c r="D237" s="12">
        <v>25.421600000000002</v>
      </c>
      <c r="E237" s="14">
        <v>7.5153164110162204E-3</v>
      </c>
      <c r="F237" s="15">
        <f t="shared" si="21"/>
        <v>2.1240527299585672</v>
      </c>
      <c r="G237" s="12">
        <v>4.2349232214761801E-3</v>
      </c>
      <c r="H237" s="16">
        <v>1.47082214704083</v>
      </c>
      <c r="I237" s="12">
        <v>0.95453469710722205</v>
      </c>
      <c r="J237" s="13" t="s">
        <v>38</v>
      </c>
      <c r="K237" s="13" t="s">
        <v>39</v>
      </c>
      <c r="L237" s="12">
        <v>23718.960500000001</v>
      </c>
      <c r="M237" s="12" t="s">
        <v>722</v>
      </c>
      <c r="N237" s="12" t="s">
        <v>723</v>
      </c>
      <c r="O237" s="12">
        <v>3909.0475869526099</v>
      </c>
      <c r="P237" s="12">
        <v>3278.4741596864301</v>
      </c>
      <c r="Q237" s="12">
        <v>3388.06609095159</v>
      </c>
      <c r="R237" s="12">
        <f t="shared" si="22"/>
        <v>3525.1959458635433</v>
      </c>
      <c r="S237" s="12">
        <f t="shared" si="23"/>
        <v>3.5471832619918655</v>
      </c>
      <c r="T237" s="14">
        <f t="shared" si="24"/>
        <v>9.5572334002419476E-2</v>
      </c>
      <c r="U237" s="13">
        <f t="shared" si="25"/>
        <v>3</v>
      </c>
      <c r="V237" s="13">
        <v>236</v>
      </c>
      <c r="W237" s="12">
        <v>2237.5407464200698</v>
      </c>
      <c r="X237" s="12">
        <v>2666.7030969563798</v>
      </c>
      <c r="Y237" s="12">
        <v>2286.01220414623</v>
      </c>
      <c r="Z237" s="12">
        <v>2396.7520158408929</v>
      </c>
      <c r="AA237" s="12">
        <v>3.3796231013163838</v>
      </c>
      <c r="AB237" s="14">
        <v>9.8064946896810959E-2</v>
      </c>
      <c r="AC237" s="13">
        <v>3</v>
      </c>
      <c r="AD237" s="13">
        <v>286</v>
      </c>
      <c r="AE237" s="12">
        <f t="shared" si="26"/>
        <v>0.67989185640963767</v>
      </c>
      <c r="AF237" s="17">
        <f t="shared" si="27"/>
        <v>-0.55662280533172359</v>
      </c>
      <c r="AG237" s="14" t="s">
        <v>42</v>
      </c>
    </row>
    <row r="238" spans="1:33" x14ac:dyDescent="0.3">
      <c r="A238" s="12" t="s">
        <v>724</v>
      </c>
      <c r="B238" s="13">
        <v>4</v>
      </c>
      <c r="C238" s="13">
        <v>1</v>
      </c>
      <c r="D238" s="12">
        <v>21.639500000000002</v>
      </c>
      <c r="E238" s="14">
        <v>2.0620093264558399E-3</v>
      </c>
      <c r="F238" s="15">
        <f t="shared" si="21"/>
        <v>2.6857093747367182</v>
      </c>
      <c r="G238" s="12">
        <v>1.6365179685571499E-3</v>
      </c>
      <c r="H238" s="16">
        <v>1.4660056886064099</v>
      </c>
      <c r="I238" s="12">
        <v>0.99902213505804005</v>
      </c>
      <c r="J238" s="13" t="s">
        <v>38</v>
      </c>
      <c r="K238" s="13" t="s">
        <v>39</v>
      </c>
      <c r="L238" s="12">
        <v>49181.775300000001</v>
      </c>
      <c r="M238" s="12" t="s">
        <v>725</v>
      </c>
      <c r="N238" s="12" t="s">
        <v>726</v>
      </c>
      <c r="O238" s="12">
        <v>378.62842110905598</v>
      </c>
      <c r="P238" s="12">
        <v>336.73112937283901</v>
      </c>
      <c r="Q238" s="12">
        <v>393.52507573068903</v>
      </c>
      <c r="R238" s="12">
        <f t="shared" si="22"/>
        <v>369.62820873752798</v>
      </c>
      <c r="S238" s="12">
        <f t="shared" si="23"/>
        <v>2.5677651076551173</v>
      </c>
      <c r="T238" s="14">
        <f t="shared" si="24"/>
        <v>7.9667234369272324E-2</v>
      </c>
      <c r="U238" s="13">
        <f t="shared" si="25"/>
        <v>3</v>
      </c>
      <c r="V238" s="13">
        <v>1121</v>
      </c>
      <c r="W238" s="12">
        <v>252.78105098146099</v>
      </c>
      <c r="X238" s="12">
        <v>240.53478734345001</v>
      </c>
      <c r="Y238" s="12">
        <v>263.08274513945003</v>
      </c>
      <c r="Z238" s="12">
        <v>252.13286115478704</v>
      </c>
      <c r="AA238" s="12">
        <v>2.4016294521347419</v>
      </c>
      <c r="AB238" s="14">
        <v>4.4769830514462067E-2</v>
      </c>
      <c r="AC238" s="13">
        <v>3</v>
      </c>
      <c r="AD238" s="13">
        <v>1282</v>
      </c>
      <c r="AE238" s="12">
        <f t="shared" si="26"/>
        <v>0.68212559321690169</v>
      </c>
      <c r="AF238" s="17">
        <f t="shared" si="27"/>
        <v>-0.55189070163566389</v>
      </c>
      <c r="AG238" s="14" t="s">
        <v>42</v>
      </c>
    </row>
    <row r="239" spans="1:33" x14ac:dyDescent="0.3">
      <c r="A239" s="12" t="s">
        <v>727</v>
      </c>
      <c r="B239" s="13">
        <v>6</v>
      </c>
      <c r="C239" s="13">
        <v>6</v>
      </c>
      <c r="D239" s="12">
        <v>48.676000000000002</v>
      </c>
      <c r="E239" s="14">
        <v>7.9494785166223103E-5</v>
      </c>
      <c r="F239" s="15">
        <f t="shared" si="21"/>
        <v>4.0996613599953031</v>
      </c>
      <c r="G239" s="12">
        <v>2.0990362410803999E-4</v>
      </c>
      <c r="H239" s="16">
        <v>1.4637204081560999</v>
      </c>
      <c r="I239" s="12">
        <v>1</v>
      </c>
      <c r="J239" s="13" t="s">
        <v>38</v>
      </c>
      <c r="K239" s="13" t="s">
        <v>39</v>
      </c>
      <c r="L239" s="12">
        <v>24934.8442</v>
      </c>
      <c r="M239" s="12" t="s">
        <v>728</v>
      </c>
      <c r="N239" s="12" t="s">
        <v>729</v>
      </c>
      <c r="O239" s="12">
        <v>15074.5561477515</v>
      </c>
      <c r="P239" s="12">
        <v>15078.0946672725</v>
      </c>
      <c r="Q239" s="12">
        <v>15291.116572951199</v>
      </c>
      <c r="R239" s="12">
        <f t="shared" si="22"/>
        <v>15147.922462658398</v>
      </c>
      <c r="S239" s="12">
        <f t="shared" si="23"/>
        <v>4.1803530734407488</v>
      </c>
      <c r="T239" s="14">
        <f t="shared" si="24"/>
        <v>8.1874169844420065E-3</v>
      </c>
      <c r="U239" s="13">
        <f t="shared" si="25"/>
        <v>3</v>
      </c>
      <c r="V239" s="13">
        <v>54</v>
      </c>
      <c r="W239" s="12">
        <v>10250.741825573101</v>
      </c>
      <c r="X239" s="12">
        <v>9998.0623265059694</v>
      </c>
      <c r="Y239" s="12">
        <v>10797.9498145629</v>
      </c>
      <c r="Z239" s="12">
        <v>10348.917988880658</v>
      </c>
      <c r="AA239" s="12">
        <v>4.0148949453462723</v>
      </c>
      <c r="AB239" s="14">
        <v>3.9509570049584594E-2</v>
      </c>
      <c r="AC239" s="13">
        <v>3</v>
      </c>
      <c r="AD239" s="13">
        <v>67</v>
      </c>
      <c r="AE239" s="12">
        <f t="shared" si="26"/>
        <v>0.68319058368512831</v>
      </c>
      <c r="AF239" s="17">
        <f t="shared" si="27"/>
        <v>-0.54964000424451454</v>
      </c>
      <c r="AG239" s="14" t="s">
        <v>42</v>
      </c>
    </row>
    <row r="240" spans="1:33" x14ac:dyDescent="0.3">
      <c r="A240" s="12" t="s">
        <v>730</v>
      </c>
      <c r="B240" s="13">
        <v>4</v>
      </c>
      <c r="C240" s="13">
        <v>2</v>
      </c>
      <c r="D240" s="12">
        <v>20.835699999999999</v>
      </c>
      <c r="E240" s="14">
        <v>8.8335928956114803E-3</v>
      </c>
      <c r="F240" s="15">
        <f t="shared" si="21"/>
        <v>2.0538626194837293</v>
      </c>
      <c r="G240" s="12">
        <v>4.7418631225651601E-3</v>
      </c>
      <c r="H240" s="16">
        <v>1.4636918807263699</v>
      </c>
      <c r="I240" s="12">
        <v>0.93799561025474498</v>
      </c>
      <c r="J240" s="13" t="s">
        <v>38</v>
      </c>
      <c r="K240" s="13" t="s">
        <v>39</v>
      </c>
      <c r="L240" s="12">
        <v>47316.485800000002</v>
      </c>
      <c r="M240" s="12" t="s">
        <v>731</v>
      </c>
      <c r="N240" s="12" t="s">
        <v>732</v>
      </c>
      <c r="O240" s="12">
        <v>625.64014020209095</v>
      </c>
      <c r="P240" s="12">
        <v>748.35377913345803</v>
      </c>
      <c r="Q240" s="12">
        <v>776.52259285904597</v>
      </c>
      <c r="R240" s="12">
        <f t="shared" si="22"/>
        <v>716.83883739819828</v>
      </c>
      <c r="S240" s="12">
        <f t="shared" si="23"/>
        <v>2.8554215268030756</v>
      </c>
      <c r="T240" s="14">
        <f t="shared" si="24"/>
        <v>0.11191690147159665</v>
      </c>
      <c r="U240" s="13">
        <f t="shared" si="25"/>
        <v>3</v>
      </c>
      <c r="V240" s="13">
        <v>816</v>
      </c>
      <c r="W240" s="12">
        <v>527.442131024025</v>
      </c>
      <c r="X240" s="12">
        <v>454.65164461176801</v>
      </c>
      <c r="Y240" s="12">
        <v>487.14749058438099</v>
      </c>
      <c r="Z240" s="12">
        <v>489.74708874005802</v>
      </c>
      <c r="AA240" s="12">
        <v>2.6899718630478131</v>
      </c>
      <c r="AB240" s="14">
        <v>7.4456404121403044E-2</v>
      </c>
      <c r="AC240" s="13">
        <v>3</v>
      </c>
      <c r="AD240" s="13">
        <v>949</v>
      </c>
      <c r="AE240" s="12">
        <f t="shared" si="26"/>
        <v>0.68320389910460078</v>
      </c>
      <c r="AF240" s="17">
        <f t="shared" si="27"/>
        <v>-0.54961188631827451</v>
      </c>
      <c r="AG240" s="14" t="s">
        <v>42</v>
      </c>
    </row>
    <row r="241" spans="1:33" x14ac:dyDescent="0.3">
      <c r="A241" s="12" t="s">
        <v>733</v>
      </c>
      <c r="B241" s="13">
        <v>4</v>
      </c>
      <c r="C241" s="13">
        <v>4</v>
      </c>
      <c r="D241" s="12">
        <v>18.838100000000001</v>
      </c>
      <c r="E241" s="14">
        <v>7.5620751528493501E-4</v>
      </c>
      <c r="F241" s="15">
        <f t="shared" si="21"/>
        <v>3.121359010879118</v>
      </c>
      <c r="G241" s="12">
        <v>8.3953989375374E-4</v>
      </c>
      <c r="H241" s="16">
        <v>1.46259514121582</v>
      </c>
      <c r="I241" s="12">
        <v>0.99999618121649603</v>
      </c>
      <c r="J241" s="13" t="s">
        <v>38</v>
      </c>
      <c r="K241" s="13" t="s">
        <v>39</v>
      </c>
      <c r="L241" s="12">
        <v>81157.090200000006</v>
      </c>
      <c r="M241" s="12" t="s">
        <v>734</v>
      </c>
      <c r="N241" s="12" t="s">
        <v>735</v>
      </c>
      <c r="O241" s="12">
        <v>911.00149628008501</v>
      </c>
      <c r="P241" s="12">
        <v>880.12879302785905</v>
      </c>
      <c r="Q241" s="12">
        <v>801.39135425366203</v>
      </c>
      <c r="R241" s="12">
        <f t="shared" si="22"/>
        <v>864.17388118720203</v>
      </c>
      <c r="S241" s="12">
        <f t="shared" si="23"/>
        <v>2.9366011360463875</v>
      </c>
      <c r="T241" s="14">
        <f t="shared" si="24"/>
        <v>6.5403553439131248E-2</v>
      </c>
      <c r="U241" s="13">
        <f t="shared" si="25"/>
        <v>3</v>
      </c>
      <c r="V241" s="13">
        <v>738</v>
      </c>
      <c r="W241" s="12">
        <v>587.79576846409805</v>
      </c>
      <c r="X241" s="12">
        <v>577.81038655097905</v>
      </c>
      <c r="Y241" s="12">
        <v>606.94290555851296</v>
      </c>
      <c r="Z241" s="12">
        <v>590.84968685786328</v>
      </c>
      <c r="AA241" s="12">
        <v>2.7714770096948338</v>
      </c>
      <c r="AB241" s="14">
        <v>2.5056145740770242E-2</v>
      </c>
      <c r="AC241" s="13">
        <v>3</v>
      </c>
      <c r="AD241" s="13">
        <v>853</v>
      </c>
      <c r="AE241" s="12">
        <f t="shared" si="26"/>
        <v>0.68371620540782141</v>
      </c>
      <c r="AF241" s="17">
        <f t="shared" si="27"/>
        <v>-0.54853047447095582</v>
      </c>
      <c r="AG241" s="14" t="s">
        <v>42</v>
      </c>
    </row>
    <row r="242" spans="1:33" x14ac:dyDescent="0.3">
      <c r="A242" s="12" t="s">
        <v>736</v>
      </c>
      <c r="B242" s="13">
        <v>9</v>
      </c>
      <c r="C242" s="13">
        <v>6</v>
      </c>
      <c r="D242" s="12">
        <v>53.119</v>
      </c>
      <c r="E242" s="14">
        <v>5.6028863062029799E-4</v>
      </c>
      <c r="F242" s="15">
        <f t="shared" si="21"/>
        <v>3.2515881901488237</v>
      </c>
      <c r="G242" s="12">
        <v>7.1559150955839603E-4</v>
      </c>
      <c r="H242" s="16">
        <v>1.4623212638537999</v>
      </c>
      <c r="I242" s="12">
        <v>0.99999962525475605</v>
      </c>
      <c r="J242" s="13" t="s">
        <v>38</v>
      </c>
      <c r="K242" s="13" t="s">
        <v>39</v>
      </c>
      <c r="L242" s="12">
        <v>45065.548699999999</v>
      </c>
      <c r="M242" s="12" t="s">
        <v>737</v>
      </c>
      <c r="N242" s="12" t="s">
        <v>738</v>
      </c>
      <c r="O242" s="12">
        <v>1966.64911153348</v>
      </c>
      <c r="P242" s="12">
        <v>2099.6024361367699</v>
      </c>
      <c r="Q242" s="12">
        <v>1949.94829880833</v>
      </c>
      <c r="R242" s="12">
        <f t="shared" si="22"/>
        <v>2005.3999488261934</v>
      </c>
      <c r="S242" s="12">
        <f t="shared" si="23"/>
        <v>3.3022009995230532</v>
      </c>
      <c r="T242" s="14">
        <f t="shared" si="24"/>
        <v>4.0893584356908708E-2</v>
      </c>
      <c r="U242" s="13">
        <f t="shared" si="25"/>
        <v>3</v>
      </c>
      <c r="V242" s="13">
        <v>393</v>
      </c>
      <c r="W242" s="12">
        <v>1444.71106609457</v>
      </c>
      <c r="X242" s="12">
        <v>1302.27400764092</v>
      </c>
      <c r="Y242" s="12">
        <v>1367.1586477498199</v>
      </c>
      <c r="Z242" s="12">
        <v>1371.3812404951034</v>
      </c>
      <c r="AA242" s="12">
        <v>3.1371582043351434</v>
      </c>
      <c r="AB242" s="14">
        <v>5.2000385025802551E-2</v>
      </c>
      <c r="AC242" s="13">
        <v>3</v>
      </c>
      <c r="AD242" s="13">
        <v>484</v>
      </c>
      <c r="AE242" s="12">
        <f t="shared" si="26"/>
        <v>0.68384425824773976</v>
      </c>
      <c r="AF242" s="17">
        <f t="shared" si="27"/>
        <v>-0.5482602981934579</v>
      </c>
      <c r="AG242" s="14" t="s">
        <v>42</v>
      </c>
    </row>
    <row r="243" spans="1:33" x14ac:dyDescent="0.3">
      <c r="A243" s="12" t="s">
        <v>739</v>
      </c>
      <c r="B243" s="13">
        <v>25</v>
      </c>
      <c r="C243" s="13">
        <v>17</v>
      </c>
      <c r="D243" s="12">
        <v>193.8784</v>
      </c>
      <c r="E243" s="14">
        <v>5.0979129790240703E-5</v>
      </c>
      <c r="F243" s="15">
        <f t="shared" si="21"/>
        <v>4.2926075821763261</v>
      </c>
      <c r="G243" s="12">
        <v>1.71742365739359E-4</v>
      </c>
      <c r="H243" s="16">
        <v>1.4615852055126699</v>
      </c>
      <c r="I243" s="12">
        <v>1</v>
      </c>
      <c r="J243" s="13" t="s">
        <v>38</v>
      </c>
      <c r="K243" s="13" t="s">
        <v>39</v>
      </c>
      <c r="L243" s="12">
        <v>46554.698700000001</v>
      </c>
      <c r="M243" s="12" t="s">
        <v>740</v>
      </c>
      <c r="N243" s="12" t="s">
        <v>741</v>
      </c>
      <c r="O243" s="12">
        <v>15170.2414607713</v>
      </c>
      <c r="P243" s="12">
        <v>15252.015509877299</v>
      </c>
      <c r="Q243" s="12">
        <v>15270.930768759899</v>
      </c>
      <c r="R243" s="12">
        <f t="shared" si="22"/>
        <v>15231.062579802834</v>
      </c>
      <c r="S243" s="12">
        <f t="shared" si="23"/>
        <v>4.1827302025118467</v>
      </c>
      <c r="T243" s="14">
        <f t="shared" si="24"/>
        <v>3.5135421632114909E-3</v>
      </c>
      <c r="U243" s="13">
        <f t="shared" si="25"/>
        <v>3</v>
      </c>
      <c r="V243" s="13">
        <v>53</v>
      </c>
      <c r="W243" s="12">
        <v>10491.399270962</v>
      </c>
      <c r="X243" s="12">
        <v>10022.4977194808</v>
      </c>
      <c r="Y243" s="12">
        <v>10748.8631737045</v>
      </c>
      <c r="Z243" s="12">
        <v>10420.920054715767</v>
      </c>
      <c r="AA243" s="12">
        <v>4.0179060641695061</v>
      </c>
      <c r="AB243" s="14">
        <v>3.5340061985491431E-2</v>
      </c>
      <c r="AC243" s="13">
        <v>3</v>
      </c>
      <c r="AD243" s="13">
        <v>66</v>
      </c>
      <c r="AE243" s="12">
        <f t="shared" si="26"/>
        <v>0.68418864410250924</v>
      </c>
      <c r="AF243" s="17">
        <f t="shared" si="27"/>
        <v>-0.54753393587502253</v>
      </c>
      <c r="AG243" s="14" t="s">
        <v>42</v>
      </c>
    </row>
    <row r="244" spans="1:33" x14ac:dyDescent="0.3">
      <c r="A244" s="12" t="s">
        <v>742</v>
      </c>
      <c r="B244" s="13">
        <v>7</v>
      </c>
      <c r="C244" s="13">
        <v>1</v>
      </c>
      <c r="D244" s="12">
        <v>42.130099999999999</v>
      </c>
      <c r="E244" s="14">
        <v>7.6658387559524999E-4</v>
      </c>
      <c r="F244" s="15">
        <f t="shared" si="21"/>
        <v>3.1154403199807725</v>
      </c>
      <c r="G244" s="12">
        <v>8.4864877177396702E-4</v>
      </c>
      <c r="H244" s="16">
        <v>1.4610246486228</v>
      </c>
      <c r="I244" s="12">
        <v>0.99999579241616998</v>
      </c>
      <c r="J244" s="13" t="s">
        <v>38</v>
      </c>
      <c r="K244" s="13" t="s">
        <v>39</v>
      </c>
      <c r="L244" s="12">
        <v>49514.7166</v>
      </c>
      <c r="M244" s="12" t="s">
        <v>743</v>
      </c>
      <c r="N244" s="12" t="s">
        <v>744</v>
      </c>
      <c r="O244" s="12">
        <v>4948.7163125445304</v>
      </c>
      <c r="P244" s="12">
        <v>4796.6280886616596</v>
      </c>
      <c r="Q244" s="12">
        <v>4798.4821437474802</v>
      </c>
      <c r="R244" s="12">
        <f t="shared" si="22"/>
        <v>4847.9421816512231</v>
      </c>
      <c r="S244" s="12">
        <f t="shared" si="23"/>
        <v>3.6855574316327426</v>
      </c>
      <c r="T244" s="14">
        <f t="shared" si="24"/>
        <v>1.8003077905509146E-2</v>
      </c>
      <c r="U244" s="13">
        <f t="shared" si="25"/>
        <v>3</v>
      </c>
      <c r="V244" s="13">
        <v>178</v>
      </c>
      <c r="W244" s="12">
        <v>3426.5882962768501</v>
      </c>
      <c r="X244" s="12">
        <v>3059.6199599701899</v>
      </c>
      <c r="Y244" s="12">
        <v>3468.3305386070101</v>
      </c>
      <c r="Z244" s="12">
        <v>3318.1795982846834</v>
      </c>
      <c r="AA244" s="12">
        <v>3.5208998887507597</v>
      </c>
      <c r="AB244" s="14">
        <v>6.777505120192219E-2</v>
      </c>
      <c r="AC244" s="13">
        <v>3</v>
      </c>
      <c r="AD244" s="13">
        <v>216</v>
      </c>
      <c r="AE244" s="12">
        <f t="shared" si="26"/>
        <v>0.68445114936467777</v>
      </c>
      <c r="AF244" s="17">
        <f t="shared" si="27"/>
        <v>-0.54698051773477929</v>
      </c>
      <c r="AG244" s="14" t="s">
        <v>42</v>
      </c>
    </row>
    <row r="245" spans="1:33" x14ac:dyDescent="0.3">
      <c r="A245" s="12" t="s">
        <v>745</v>
      </c>
      <c r="B245" s="13">
        <v>28</v>
      </c>
      <c r="C245" s="13">
        <v>4</v>
      </c>
      <c r="D245" s="12">
        <v>119.8528</v>
      </c>
      <c r="E245" s="14">
        <v>4.3168253865655297E-4</v>
      </c>
      <c r="F245" s="15">
        <f t="shared" si="21"/>
        <v>3.3648355179837028</v>
      </c>
      <c r="G245" s="12">
        <v>6.2402129086374302E-4</v>
      </c>
      <c r="H245" s="16">
        <v>1.4579011866180001</v>
      </c>
      <c r="I245" s="12">
        <v>0.99999996387246504</v>
      </c>
      <c r="J245" s="13" t="s">
        <v>38</v>
      </c>
      <c r="K245" s="13" t="s">
        <v>39</v>
      </c>
      <c r="L245" s="12">
        <v>491471.38280000002</v>
      </c>
      <c r="M245" s="12" t="s">
        <v>746</v>
      </c>
      <c r="N245" s="12" t="s">
        <v>747</v>
      </c>
      <c r="O245" s="12">
        <v>2444.7981015032501</v>
      </c>
      <c r="P245" s="12">
        <v>2196.8142613180999</v>
      </c>
      <c r="Q245" s="12">
        <v>2425.9889327637002</v>
      </c>
      <c r="R245" s="12">
        <f t="shared" si="22"/>
        <v>2355.8670985283502</v>
      </c>
      <c r="S245" s="12">
        <f t="shared" si="23"/>
        <v>3.3721507869623575</v>
      </c>
      <c r="T245" s="14">
        <f t="shared" si="24"/>
        <v>5.8604527262470889E-2</v>
      </c>
      <c r="U245" s="13">
        <f t="shared" si="25"/>
        <v>3</v>
      </c>
      <c r="V245" s="13">
        <v>344</v>
      </c>
      <c r="W245" s="12">
        <v>1636.9460172137699</v>
      </c>
      <c r="X245" s="12">
        <v>1611.78744278054</v>
      </c>
      <c r="Y245" s="12">
        <v>1599.0582562469399</v>
      </c>
      <c r="Z245" s="12">
        <v>1615.9305720804166</v>
      </c>
      <c r="AA245" s="12">
        <v>3.2084226975214296</v>
      </c>
      <c r="AB245" s="14">
        <v>1.1931628512696512E-2</v>
      </c>
      <c r="AC245" s="13">
        <v>3</v>
      </c>
      <c r="AD245" s="13">
        <v>423</v>
      </c>
      <c r="AE245" s="12">
        <f t="shared" si="26"/>
        <v>0.68591754309478958</v>
      </c>
      <c r="AF245" s="17">
        <f t="shared" si="27"/>
        <v>-0.54389294023604973</v>
      </c>
      <c r="AG245" s="14" t="s">
        <v>42</v>
      </c>
    </row>
    <row r="246" spans="1:33" x14ac:dyDescent="0.3">
      <c r="A246" s="12" t="s">
        <v>748</v>
      </c>
      <c r="B246" s="13">
        <v>10</v>
      </c>
      <c r="C246" s="13">
        <v>3</v>
      </c>
      <c r="D246" s="12">
        <v>63.459899999999998</v>
      </c>
      <c r="E246" s="14">
        <v>1.41447305162112E-3</v>
      </c>
      <c r="F246" s="15">
        <f t="shared" si="21"/>
        <v>2.8494053222569939</v>
      </c>
      <c r="G246" s="12">
        <v>1.2826374596803399E-3</v>
      </c>
      <c r="H246" s="16">
        <v>1.4556264113366499</v>
      </c>
      <c r="I246" s="12">
        <v>0.99982874057037596</v>
      </c>
      <c r="J246" s="13" t="s">
        <v>38</v>
      </c>
      <c r="K246" s="13" t="s">
        <v>39</v>
      </c>
      <c r="L246" s="12">
        <v>23241.3243</v>
      </c>
      <c r="M246" s="12" t="s">
        <v>749</v>
      </c>
      <c r="N246" s="12" t="s">
        <v>750</v>
      </c>
      <c r="O246" s="12">
        <v>1430.33120365067</v>
      </c>
      <c r="P246" s="12">
        <v>1264.46552611743</v>
      </c>
      <c r="Q246" s="12">
        <v>1459.13739082491</v>
      </c>
      <c r="R246" s="12">
        <f t="shared" si="22"/>
        <v>1384.6447068643365</v>
      </c>
      <c r="S246" s="12">
        <f t="shared" si="23"/>
        <v>3.1413383498314147</v>
      </c>
      <c r="T246" s="14">
        <f t="shared" si="24"/>
        <v>7.5882353465366398E-2</v>
      </c>
      <c r="U246" s="13">
        <f t="shared" si="25"/>
        <v>3</v>
      </c>
      <c r="V246" s="13">
        <v>542</v>
      </c>
      <c r="W246" s="12">
        <v>921.86203998394103</v>
      </c>
      <c r="X246" s="12">
        <v>960.063719062686</v>
      </c>
      <c r="Y246" s="12">
        <v>971.78319281183701</v>
      </c>
      <c r="Z246" s="12">
        <v>951.23631728615464</v>
      </c>
      <c r="AA246" s="12">
        <v>2.978288422872077</v>
      </c>
      <c r="AB246" s="14">
        <v>2.7443265660994882E-2</v>
      </c>
      <c r="AC246" s="13">
        <v>3</v>
      </c>
      <c r="AD246" s="13">
        <v>639</v>
      </c>
      <c r="AE246" s="12">
        <f t="shared" si="26"/>
        <v>0.68698945842960857</v>
      </c>
      <c r="AF246" s="17">
        <f t="shared" si="27"/>
        <v>-0.54164013323555704</v>
      </c>
      <c r="AG246" s="14" t="s">
        <v>42</v>
      </c>
    </row>
    <row r="247" spans="1:33" x14ac:dyDescent="0.3">
      <c r="A247" s="12" t="s">
        <v>751</v>
      </c>
      <c r="B247" s="13">
        <v>12</v>
      </c>
      <c r="C247" s="13">
        <v>1</v>
      </c>
      <c r="D247" s="12">
        <v>69.272099999999995</v>
      </c>
      <c r="E247" s="14">
        <v>1.9241394687330798E-2</v>
      </c>
      <c r="F247" s="15">
        <f t="shared" si="21"/>
        <v>1.7157634518897158</v>
      </c>
      <c r="G247" s="12">
        <v>8.7535939377018698E-3</v>
      </c>
      <c r="H247" s="16">
        <v>1.4552378457877699</v>
      </c>
      <c r="I247" s="12">
        <v>0.80593158553002897</v>
      </c>
      <c r="J247" s="13" t="s">
        <v>38</v>
      </c>
      <c r="K247" s="13" t="s">
        <v>39</v>
      </c>
      <c r="L247" s="12">
        <v>230405.23250000001</v>
      </c>
      <c r="M247" s="12" t="s">
        <v>752</v>
      </c>
      <c r="N247" s="12" t="s">
        <v>753</v>
      </c>
      <c r="O247" s="12">
        <v>1371.80154506228</v>
      </c>
      <c r="P247" s="12">
        <v>1621.12587056699</v>
      </c>
      <c r="Q247" s="12">
        <v>1862.6255366851699</v>
      </c>
      <c r="R247" s="12">
        <f t="shared" si="22"/>
        <v>1618.5176507714798</v>
      </c>
      <c r="S247" s="12">
        <f t="shared" si="23"/>
        <v>3.2091174399701989</v>
      </c>
      <c r="T247" s="14">
        <f t="shared" si="24"/>
        <v>0.15163405259065688</v>
      </c>
      <c r="U247" s="13">
        <f t="shared" si="25"/>
        <v>3</v>
      </c>
      <c r="V247" s="13">
        <v>480</v>
      </c>
      <c r="W247" s="12">
        <v>1184.1065683314</v>
      </c>
      <c r="X247" s="12">
        <v>1122.7158036783301</v>
      </c>
      <c r="Y247" s="12">
        <v>1029.78199570171</v>
      </c>
      <c r="Z247" s="12">
        <v>1112.2014559038134</v>
      </c>
      <c r="AA247" s="12">
        <v>3.0461834592452677</v>
      </c>
      <c r="AB247" s="14">
        <v>6.9859373241053693E-2</v>
      </c>
      <c r="AC247" s="13">
        <v>3</v>
      </c>
      <c r="AD247" s="13">
        <v>573</v>
      </c>
      <c r="AE247" s="12">
        <f t="shared" si="26"/>
        <v>0.68717289266117887</v>
      </c>
      <c r="AF247" s="17">
        <f t="shared" si="27"/>
        <v>-0.54125496818198449</v>
      </c>
      <c r="AG247" s="14" t="s">
        <v>42</v>
      </c>
    </row>
    <row r="248" spans="1:33" x14ac:dyDescent="0.3">
      <c r="A248" s="12" t="s">
        <v>754</v>
      </c>
      <c r="B248" s="13">
        <v>7</v>
      </c>
      <c r="C248" s="13">
        <v>2</v>
      </c>
      <c r="D248" s="12">
        <v>29.962599999999998</v>
      </c>
      <c r="E248" s="14">
        <v>1.1711740237432299E-3</v>
      </c>
      <c r="F248" s="15">
        <f t="shared" si="21"/>
        <v>2.9313785686884182</v>
      </c>
      <c r="G248" s="12">
        <v>1.1108802039920701E-3</v>
      </c>
      <c r="H248" s="16">
        <v>1.453254592478</v>
      </c>
      <c r="I248" s="12">
        <v>0.99993795904768901</v>
      </c>
      <c r="J248" s="13" t="s">
        <v>38</v>
      </c>
      <c r="K248" s="13" t="s">
        <v>39</v>
      </c>
      <c r="L248" s="12">
        <v>276633.11190000002</v>
      </c>
      <c r="M248" s="12" t="s">
        <v>755</v>
      </c>
      <c r="N248" s="12" t="s">
        <v>756</v>
      </c>
      <c r="O248" s="12">
        <v>1891.1955238749199</v>
      </c>
      <c r="P248" s="12">
        <v>1916.7651937468399</v>
      </c>
      <c r="Q248" s="12">
        <v>1754.6554908688199</v>
      </c>
      <c r="R248" s="12">
        <f t="shared" si="22"/>
        <v>1854.205402830193</v>
      </c>
      <c r="S248" s="12">
        <f t="shared" si="23"/>
        <v>3.2681578422003881</v>
      </c>
      <c r="T248" s="14">
        <f t="shared" si="24"/>
        <v>4.7004261054213868E-2</v>
      </c>
      <c r="U248" s="13">
        <f t="shared" si="25"/>
        <v>3</v>
      </c>
      <c r="V248" s="13">
        <v>427</v>
      </c>
      <c r="W248" s="12">
        <v>1317.7256166837799</v>
      </c>
      <c r="X248" s="12">
        <v>1185.76786937362</v>
      </c>
      <c r="Y248" s="12">
        <v>1324.20211338024</v>
      </c>
      <c r="Z248" s="12">
        <v>1275.89853314588</v>
      </c>
      <c r="AA248" s="12">
        <v>3.1058161381414089</v>
      </c>
      <c r="AB248" s="14">
        <v>6.1229467232788694E-2</v>
      </c>
      <c r="AC248" s="13">
        <v>3</v>
      </c>
      <c r="AD248" s="13">
        <v>518</v>
      </c>
      <c r="AE248" s="12">
        <f t="shared" si="26"/>
        <v>0.6881106759792599</v>
      </c>
      <c r="AF248" s="17">
        <f t="shared" si="27"/>
        <v>-0.53928746768541314</v>
      </c>
      <c r="AG248" s="14" t="s">
        <v>42</v>
      </c>
    </row>
    <row r="249" spans="1:33" x14ac:dyDescent="0.3">
      <c r="A249" s="12" t="s">
        <v>757</v>
      </c>
      <c r="B249" s="13">
        <v>2</v>
      </c>
      <c r="C249" s="13">
        <v>1</v>
      </c>
      <c r="D249" s="12">
        <v>12.0808</v>
      </c>
      <c r="E249" s="14">
        <v>2.5519671026754702E-3</v>
      </c>
      <c r="F249" s="15">
        <f t="shared" si="21"/>
        <v>2.5931249283907656</v>
      </c>
      <c r="G249" s="12">
        <v>1.91050237096308E-3</v>
      </c>
      <c r="H249" s="16">
        <v>1.4531390599403999</v>
      </c>
      <c r="I249" s="12">
        <v>0.99774004090539203</v>
      </c>
      <c r="J249" s="13" t="s">
        <v>38</v>
      </c>
      <c r="K249" s="13" t="s">
        <v>39</v>
      </c>
      <c r="L249" s="12">
        <v>24627.8446</v>
      </c>
      <c r="M249" s="12" t="s">
        <v>758</v>
      </c>
      <c r="N249" s="12" t="s">
        <v>759</v>
      </c>
      <c r="O249" s="12">
        <v>976.82595562489496</v>
      </c>
      <c r="P249" s="12">
        <v>927.16834816039</v>
      </c>
      <c r="Q249" s="12">
        <v>818.39161138618601</v>
      </c>
      <c r="R249" s="12">
        <f t="shared" si="22"/>
        <v>907.46197172382369</v>
      </c>
      <c r="S249" s="12">
        <f t="shared" si="23"/>
        <v>2.9578284344612684</v>
      </c>
      <c r="T249" s="14">
        <f t="shared" si="24"/>
        <v>8.9298134474387586E-2</v>
      </c>
      <c r="U249" s="13">
        <f t="shared" si="25"/>
        <v>3</v>
      </c>
      <c r="V249" s="13">
        <v>717</v>
      </c>
      <c r="W249" s="12">
        <v>606.07116468515301</v>
      </c>
      <c r="X249" s="12">
        <v>624.11746709567205</v>
      </c>
      <c r="Y249" s="12">
        <v>643.26311844817803</v>
      </c>
      <c r="Z249" s="12">
        <v>624.48391674300103</v>
      </c>
      <c r="AA249" s="12">
        <v>2.7955212578267106</v>
      </c>
      <c r="AB249" s="14">
        <v>2.9782487806738686E-2</v>
      </c>
      <c r="AC249" s="13">
        <v>3</v>
      </c>
      <c r="AD249" s="13">
        <v>818</v>
      </c>
      <c r="AE249" s="12">
        <f t="shared" si="26"/>
        <v>0.68816538455790632</v>
      </c>
      <c r="AF249" s="17">
        <f t="shared" si="27"/>
        <v>-0.53917277006418429</v>
      </c>
      <c r="AG249" s="14" t="s">
        <v>42</v>
      </c>
    </row>
    <row r="250" spans="1:33" x14ac:dyDescent="0.3">
      <c r="A250" s="18" t="s">
        <v>760</v>
      </c>
      <c r="B250" s="19">
        <v>9</v>
      </c>
      <c r="C250" s="19">
        <v>4</v>
      </c>
      <c r="D250" s="18">
        <v>62.092799999999997</v>
      </c>
      <c r="E250" s="20">
        <v>1.84776661220776E-3</v>
      </c>
      <c r="F250" s="21">
        <f t="shared" si="21"/>
        <v>2.7333528845397619</v>
      </c>
      <c r="G250" s="18">
        <v>1.50435000034888E-3</v>
      </c>
      <c r="H250" s="22">
        <v>1.4508628583139001</v>
      </c>
      <c r="I250" s="18">
        <v>0.99938929850088598</v>
      </c>
      <c r="J250" s="19" t="s">
        <v>39</v>
      </c>
      <c r="K250" s="19" t="s">
        <v>38</v>
      </c>
      <c r="L250" s="18">
        <v>47062.609900000003</v>
      </c>
      <c r="M250" s="18" t="s">
        <v>761</v>
      </c>
      <c r="N250" s="18" t="s">
        <v>762</v>
      </c>
      <c r="O250" s="18">
        <v>1388.9203651794001</v>
      </c>
      <c r="P250" s="18">
        <v>1237.5724971741099</v>
      </c>
      <c r="Q250" s="18">
        <v>1189.47729047956</v>
      </c>
      <c r="R250" s="18">
        <f t="shared" si="22"/>
        <v>1271.9900509443567</v>
      </c>
      <c r="S250" s="18">
        <f t="shared" si="23"/>
        <v>3.1044837144280679</v>
      </c>
      <c r="T250" s="20">
        <f t="shared" si="24"/>
        <v>8.1825161084913375E-2</v>
      </c>
      <c r="U250" s="19">
        <f t="shared" si="25"/>
        <v>3</v>
      </c>
      <c r="V250" s="19">
        <v>576</v>
      </c>
      <c r="W250" s="18">
        <v>1817.9878026416</v>
      </c>
      <c r="X250" s="18">
        <v>1922.82018924</v>
      </c>
      <c r="Y250" s="18">
        <v>1795.6413712983001</v>
      </c>
      <c r="Z250" s="18">
        <v>1845.4831210599668</v>
      </c>
      <c r="AA250" s="18">
        <v>3.2661100774568785</v>
      </c>
      <c r="AB250" s="20">
        <v>3.6793321128322933E-2</v>
      </c>
      <c r="AC250" s="19">
        <v>3</v>
      </c>
      <c r="AD250" s="19">
        <v>373</v>
      </c>
      <c r="AE250" s="18">
        <f t="shared" si="26"/>
        <v>1.4508628583138954</v>
      </c>
      <c r="AF250" s="23">
        <f t="shared" si="27"/>
        <v>0.53691115621986885</v>
      </c>
      <c r="AG250" s="20" t="s">
        <v>763</v>
      </c>
    </row>
    <row r="251" spans="1:33" x14ac:dyDescent="0.3">
      <c r="A251" s="18" t="s">
        <v>764</v>
      </c>
      <c r="B251" s="19">
        <v>18</v>
      </c>
      <c r="C251" s="19">
        <v>1</v>
      </c>
      <c r="D251" s="18">
        <v>75.345299999999995</v>
      </c>
      <c r="E251" s="20">
        <v>1.0131048420023399E-3</v>
      </c>
      <c r="F251" s="21">
        <f t="shared" si="21"/>
        <v>2.9943456089861833</v>
      </c>
      <c r="G251" s="18">
        <v>1.00997665717013E-3</v>
      </c>
      <c r="H251" s="22">
        <v>1.4643384011218801</v>
      </c>
      <c r="I251" s="18">
        <v>0.99997356010274596</v>
      </c>
      <c r="J251" s="19" t="s">
        <v>39</v>
      </c>
      <c r="K251" s="19" t="s">
        <v>38</v>
      </c>
      <c r="L251" s="18">
        <v>328189.36690000002</v>
      </c>
      <c r="M251" s="18" t="s">
        <v>765</v>
      </c>
      <c r="N251" s="18" t="s">
        <v>766</v>
      </c>
      <c r="O251" s="18">
        <v>122.820997701606</v>
      </c>
      <c r="P251" s="18">
        <v>133.65572486480701</v>
      </c>
      <c r="Q251" s="18">
        <v>133.40680441458599</v>
      </c>
      <c r="R251" s="18">
        <f t="shared" si="22"/>
        <v>129.961175660333</v>
      </c>
      <c r="S251" s="18">
        <f t="shared" si="23"/>
        <v>2.1138136314239899</v>
      </c>
      <c r="T251" s="20">
        <f t="shared" si="24"/>
        <v>4.7589811966887385E-2</v>
      </c>
      <c r="U251" s="19">
        <f t="shared" si="25"/>
        <v>3</v>
      </c>
      <c r="V251" s="19">
        <v>1541</v>
      </c>
      <c r="W251" s="18">
        <v>179.50531030430699</v>
      </c>
      <c r="X251" s="18">
        <v>202.270751344259</v>
      </c>
      <c r="Y251" s="18">
        <v>189.14535887455099</v>
      </c>
      <c r="Z251" s="18">
        <v>190.30714017437231</v>
      </c>
      <c r="AA251" s="18">
        <v>2.2794550829804341</v>
      </c>
      <c r="AB251" s="20">
        <v>6.0045569474188459E-2</v>
      </c>
      <c r="AC251" s="19">
        <v>3</v>
      </c>
      <c r="AD251" s="19">
        <v>1420</v>
      </c>
      <c r="AE251" s="18">
        <f t="shared" si="26"/>
        <v>1.4643384011218838</v>
      </c>
      <c r="AF251" s="23">
        <f t="shared" si="27"/>
        <v>0.55024899160327567</v>
      </c>
      <c r="AG251" s="20" t="s">
        <v>763</v>
      </c>
    </row>
    <row r="252" spans="1:33" x14ac:dyDescent="0.3">
      <c r="A252" s="18" t="s">
        <v>767</v>
      </c>
      <c r="B252" s="19">
        <v>5</v>
      </c>
      <c r="C252" s="19">
        <v>1</v>
      </c>
      <c r="D252" s="18">
        <v>34.414700000000003</v>
      </c>
      <c r="E252" s="20">
        <v>6.90350474182544E-3</v>
      </c>
      <c r="F252" s="21">
        <f t="shared" si="21"/>
        <v>2.1609303725082811</v>
      </c>
      <c r="G252" s="18">
        <v>3.9673793377152204E-3</v>
      </c>
      <c r="H252" s="22">
        <v>1.46835077562589</v>
      </c>
      <c r="I252" s="18">
        <v>0.96183637875084804</v>
      </c>
      <c r="J252" s="19" t="s">
        <v>39</v>
      </c>
      <c r="K252" s="19" t="s">
        <v>38</v>
      </c>
      <c r="L252" s="18">
        <v>20942.159100000001</v>
      </c>
      <c r="M252" s="18" t="s">
        <v>768</v>
      </c>
      <c r="N252" s="18" t="s">
        <v>769</v>
      </c>
      <c r="O252" s="18">
        <v>324.59476605305298</v>
      </c>
      <c r="P252" s="18">
        <v>409.15784677988802</v>
      </c>
      <c r="Q252" s="18">
        <v>342.898974915709</v>
      </c>
      <c r="R252" s="18">
        <f t="shared" si="22"/>
        <v>358.8838625828833</v>
      </c>
      <c r="S252" s="18">
        <f t="shared" si="23"/>
        <v>2.5549539304737476</v>
      </c>
      <c r="T252" s="20">
        <f t="shared" si="24"/>
        <v>0.12396786931797478</v>
      </c>
      <c r="U252" s="19">
        <f t="shared" si="25"/>
        <v>3</v>
      </c>
      <c r="V252" s="19">
        <v>1134</v>
      </c>
      <c r="W252" s="18">
        <v>547.71656159474401</v>
      </c>
      <c r="X252" s="18">
        <v>536.36541731303203</v>
      </c>
      <c r="Y252" s="18">
        <v>496.82021504180301</v>
      </c>
      <c r="Z252" s="18">
        <v>526.967397983193</v>
      </c>
      <c r="AA252" s="18">
        <v>2.721783747444094</v>
      </c>
      <c r="AB252" s="20">
        <v>5.0701431432685143E-2</v>
      </c>
      <c r="AC252" s="19">
        <v>3</v>
      </c>
      <c r="AD252" s="19">
        <v>915</v>
      </c>
      <c r="AE252" s="18">
        <f t="shared" si="26"/>
        <v>1.4683507756258927</v>
      </c>
      <c r="AF252" s="23">
        <f t="shared" si="27"/>
        <v>0.55419665605871049</v>
      </c>
      <c r="AG252" s="20" t="s">
        <v>763</v>
      </c>
    </row>
    <row r="253" spans="1:33" x14ac:dyDescent="0.3">
      <c r="A253" s="18" t="s">
        <v>770</v>
      </c>
      <c r="B253" s="19">
        <v>5</v>
      </c>
      <c r="C253" s="19">
        <v>1</v>
      </c>
      <c r="D253" s="18">
        <v>24.837900000000001</v>
      </c>
      <c r="E253" s="20">
        <v>1.0886416536641801E-3</v>
      </c>
      <c r="F253" s="21">
        <f t="shared" si="21"/>
        <v>2.9631150527027401</v>
      </c>
      <c r="G253" s="18">
        <v>1.0609223218024399E-3</v>
      </c>
      <c r="H253" s="22">
        <v>1.4843686713978299</v>
      </c>
      <c r="I253" s="18">
        <v>0.99995930174334602</v>
      </c>
      <c r="J253" s="19" t="s">
        <v>39</v>
      </c>
      <c r="K253" s="19" t="s">
        <v>38</v>
      </c>
      <c r="L253" s="18">
        <v>68222.213199999998</v>
      </c>
      <c r="M253" s="18" t="s">
        <v>771</v>
      </c>
      <c r="N253" s="18" t="s">
        <v>772</v>
      </c>
      <c r="O253" s="18">
        <v>331.96607463847602</v>
      </c>
      <c r="P253" s="18">
        <v>339.176848015112</v>
      </c>
      <c r="Q253" s="18">
        <v>342.417948547295</v>
      </c>
      <c r="R253" s="18">
        <f t="shared" si="22"/>
        <v>337.85362373362767</v>
      </c>
      <c r="S253" s="18">
        <f t="shared" si="23"/>
        <v>2.5287285814201721</v>
      </c>
      <c r="T253" s="20">
        <f t="shared" si="24"/>
        <v>1.5835566828607203E-2</v>
      </c>
      <c r="U253" s="19">
        <f t="shared" si="25"/>
        <v>3</v>
      </c>
      <c r="V253" s="19">
        <v>1158</v>
      </c>
      <c r="W253" s="18">
        <v>519.72100554178598</v>
      </c>
      <c r="X253" s="18">
        <v>456.89959836805099</v>
      </c>
      <c r="Y253" s="18">
        <v>527.87739985544397</v>
      </c>
      <c r="Z253" s="18">
        <v>501.49933458842696</v>
      </c>
      <c r="AA253" s="18">
        <v>2.7002703611156273</v>
      </c>
      <c r="AB253" s="20">
        <v>7.7446179683046582E-2</v>
      </c>
      <c r="AC253" s="19">
        <v>3</v>
      </c>
      <c r="AD253" s="19">
        <v>936</v>
      </c>
      <c r="AE253" s="18">
        <f t="shared" si="26"/>
        <v>1.484368671397829</v>
      </c>
      <c r="AF253" s="23">
        <f t="shared" si="27"/>
        <v>0.56984945741730997</v>
      </c>
      <c r="AG253" s="20" t="s">
        <v>763</v>
      </c>
    </row>
    <row r="254" spans="1:33" x14ac:dyDescent="0.3">
      <c r="A254" s="18" t="s">
        <v>773</v>
      </c>
      <c r="B254" s="19">
        <v>15</v>
      </c>
      <c r="C254" s="19">
        <v>2</v>
      </c>
      <c r="D254" s="18">
        <v>78.262600000000006</v>
      </c>
      <c r="E254" s="20">
        <v>2.93162907021804E-3</v>
      </c>
      <c r="F254" s="21">
        <f t="shared" si="21"/>
        <v>2.5328909804662194</v>
      </c>
      <c r="G254" s="18">
        <v>2.1056900301910401E-3</v>
      </c>
      <c r="H254" s="22">
        <v>1.48457072671685</v>
      </c>
      <c r="I254" s="18">
        <v>0.99629446366567198</v>
      </c>
      <c r="J254" s="19" t="s">
        <v>39</v>
      </c>
      <c r="K254" s="19" t="s">
        <v>38</v>
      </c>
      <c r="L254" s="18">
        <v>102243.7154</v>
      </c>
      <c r="M254" s="18" t="s">
        <v>774</v>
      </c>
      <c r="N254" s="18" t="s">
        <v>775</v>
      </c>
      <c r="O254" s="18">
        <v>508.64418875092599</v>
      </c>
      <c r="P254" s="18">
        <v>467.9514625928</v>
      </c>
      <c r="Q254" s="18">
        <v>425.81186991158802</v>
      </c>
      <c r="R254" s="18">
        <f t="shared" si="22"/>
        <v>467.46917375177128</v>
      </c>
      <c r="S254" s="18">
        <f t="shared" si="23"/>
        <v>2.669752977538153</v>
      </c>
      <c r="T254" s="20">
        <f t="shared" si="24"/>
        <v>8.8601062437114256E-2</v>
      </c>
      <c r="U254" s="19">
        <f t="shared" si="25"/>
        <v>3</v>
      </c>
      <c r="V254" s="19">
        <v>1022</v>
      </c>
      <c r="W254" s="18">
        <v>706.20053688208804</v>
      </c>
      <c r="X254" s="18">
        <v>726.09079329372196</v>
      </c>
      <c r="Y254" s="18">
        <v>649.68182280736903</v>
      </c>
      <c r="Z254" s="18">
        <v>693.99105099439294</v>
      </c>
      <c r="AA254" s="18">
        <v>2.8413538702692471</v>
      </c>
      <c r="AB254" s="20">
        <v>5.7119923633604706E-2</v>
      </c>
      <c r="AC254" s="19">
        <v>3</v>
      </c>
      <c r="AD254" s="19">
        <v>778</v>
      </c>
      <c r="AE254" s="18">
        <f t="shared" si="26"/>
        <v>1.4845707267168509</v>
      </c>
      <c r="AF254" s="23">
        <f t="shared" si="27"/>
        <v>0.57004582667117443</v>
      </c>
      <c r="AG254" s="20" t="s">
        <v>763</v>
      </c>
    </row>
    <row r="255" spans="1:33" x14ac:dyDescent="0.3">
      <c r="A255" s="18" t="s">
        <v>776</v>
      </c>
      <c r="B255" s="19">
        <v>26</v>
      </c>
      <c r="C255" s="19">
        <v>4</v>
      </c>
      <c r="D255" s="18">
        <v>147.50309999999999</v>
      </c>
      <c r="E255" s="20">
        <v>1.9751037251669899E-2</v>
      </c>
      <c r="F255" s="21">
        <f t="shared" si="21"/>
        <v>1.7044100918933289</v>
      </c>
      <c r="G255" s="18">
        <v>8.9438009423080805E-3</v>
      </c>
      <c r="H255" s="22">
        <v>1.4851397966889901</v>
      </c>
      <c r="I255" s="18">
        <v>0.80006527973447095</v>
      </c>
      <c r="J255" s="19" t="s">
        <v>39</v>
      </c>
      <c r="K255" s="19" t="s">
        <v>38</v>
      </c>
      <c r="L255" s="18">
        <v>189140.24100000001</v>
      </c>
      <c r="M255" s="18" t="s">
        <v>777</v>
      </c>
      <c r="N255" s="18" t="s">
        <v>778</v>
      </c>
      <c r="O255" s="18">
        <v>213.75718278280999</v>
      </c>
      <c r="P255" s="18">
        <v>178.998906999171</v>
      </c>
      <c r="Q255" s="18">
        <v>156.04978200070599</v>
      </c>
      <c r="R255" s="18">
        <f t="shared" si="22"/>
        <v>182.93529059422903</v>
      </c>
      <c r="S255" s="18">
        <f t="shared" si="23"/>
        <v>2.2622974946065435</v>
      </c>
      <c r="T255" s="20">
        <f t="shared" si="24"/>
        <v>0.15882329868071196</v>
      </c>
      <c r="U255" s="19">
        <f t="shared" si="25"/>
        <v>3</v>
      </c>
      <c r="V255" s="19">
        <v>1433</v>
      </c>
      <c r="W255" s="18">
        <v>278.97279567567102</v>
      </c>
      <c r="X255" s="18">
        <v>243.35989974147</v>
      </c>
      <c r="Y255" s="18">
        <v>292.72074542392102</v>
      </c>
      <c r="Z255" s="18">
        <v>271.68448028035402</v>
      </c>
      <c r="AA255" s="18">
        <v>2.434064830463857</v>
      </c>
      <c r="AB255" s="20">
        <v>9.3765940400784731E-2</v>
      </c>
      <c r="AC255" s="19">
        <v>3</v>
      </c>
      <c r="AD255" s="19">
        <v>1243</v>
      </c>
      <c r="AE255" s="18">
        <f t="shared" si="26"/>
        <v>1.4851397966889868</v>
      </c>
      <c r="AF255" s="23">
        <f t="shared" si="27"/>
        <v>0.57059873876836198</v>
      </c>
      <c r="AG255" s="20" t="s">
        <v>763</v>
      </c>
    </row>
    <row r="256" spans="1:33" x14ac:dyDescent="0.3">
      <c r="A256" s="18" t="s">
        <v>779</v>
      </c>
      <c r="B256" s="19">
        <v>8</v>
      </c>
      <c r="C256" s="19">
        <v>1</v>
      </c>
      <c r="D256" s="18">
        <v>32.575600000000001</v>
      </c>
      <c r="E256" s="20">
        <v>5.2898421262127498E-3</v>
      </c>
      <c r="F256" s="21">
        <f t="shared" si="21"/>
        <v>2.2765572891628789</v>
      </c>
      <c r="G256" s="18">
        <v>3.2812942219365999E-3</v>
      </c>
      <c r="H256" s="22">
        <v>1.4913372003841301</v>
      </c>
      <c r="I256" s="18">
        <v>0.97921916440972601</v>
      </c>
      <c r="J256" s="19" t="s">
        <v>39</v>
      </c>
      <c r="K256" s="19" t="s">
        <v>38</v>
      </c>
      <c r="L256" s="18">
        <v>123983.2806</v>
      </c>
      <c r="M256" s="18" t="s">
        <v>780</v>
      </c>
      <c r="N256" s="18" t="s">
        <v>781</v>
      </c>
      <c r="O256" s="18">
        <v>967.59854806500903</v>
      </c>
      <c r="P256" s="18">
        <v>936.966514054909</v>
      </c>
      <c r="Q256" s="18">
        <v>966.329451191771</v>
      </c>
      <c r="R256" s="18">
        <f t="shared" si="22"/>
        <v>956.96483777056301</v>
      </c>
      <c r="S256" s="18">
        <f t="shared" si="23"/>
        <v>2.9808959805743744</v>
      </c>
      <c r="T256" s="20">
        <f t="shared" si="24"/>
        <v>1.8110045757658247E-2</v>
      </c>
      <c r="U256" s="19">
        <f t="shared" si="25"/>
        <v>3</v>
      </c>
      <c r="V256" s="19">
        <v>692</v>
      </c>
      <c r="W256" s="18">
        <v>1497.8702091418299</v>
      </c>
      <c r="X256" s="18">
        <v>1549.45895461645</v>
      </c>
      <c r="Y256" s="18">
        <v>1234.1426223221399</v>
      </c>
      <c r="Z256" s="18">
        <v>1427.1572620268064</v>
      </c>
      <c r="AA256" s="18">
        <v>3.1544718317462879</v>
      </c>
      <c r="AB256" s="20">
        <v>0.11851117425141826</v>
      </c>
      <c r="AC256" s="19">
        <v>3</v>
      </c>
      <c r="AD256" s="19">
        <v>466</v>
      </c>
      <c r="AE256" s="18">
        <f t="shared" si="26"/>
        <v>1.4913372003841319</v>
      </c>
      <c r="AF256" s="23">
        <f t="shared" si="27"/>
        <v>0.5766064966019665</v>
      </c>
      <c r="AG256" s="20" t="s">
        <v>763</v>
      </c>
    </row>
    <row r="257" spans="1:33" x14ac:dyDescent="0.3">
      <c r="A257" s="18" t="s">
        <v>782</v>
      </c>
      <c r="B257" s="19">
        <v>9</v>
      </c>
      <c r="C257" s="19">
        <v>4</v>
      </c>
      <c r="D257" s="18">
        <v>51.155700000000003</v>
      </c>
      <c r="E257" s="20">
        <v>2.2809057554846301E-2</v>
      </c>
      <c r="F257" s="21">
        <f t="shared" si="21"/>
        <v>1.6418926589226288</v>
      </c>
      <c r="G257" s="18">
        <v>9.9810304438963902E-3</v>
      </c>
      <c r="H257" s="22">
        <v>1.50902498258662</v>
      </c>
      <c r="I257" s="18">
        <v>0.76638881159341399</v>
      </c>
      <c r="J257" s="19" t="s">
        <v>39</v>
      </c>
      <c r="K257" s="19" t="s">
        <v>38</v>
      </c>
      <c r="L257" s="18">
        <v>88711.279500000004</v>
      </c>
      <c r="M257" s="18" t="s">
        <v>783</v>
      </c>
      <c r="N257" s="18" t="s">
        <v>784</v>
      </c>
      <c r="O257" s="18">
        <v>343.50146304183602</v>
      </c>
      <c r="P257" s="18">
        <v>454.93479742146599</v>
      </c>
      <c r="Q257" s="18">
        <v>506.00540109947599</v>
      </c>
      <c r="R257" s="18">
        <f t="shared" si="22"/>
        <v>434.81388718759263</v>
      </c>
      <c r="S257" s="18">
        <f t="shared" si="23"/>
        <v>2.6383034062344679</v>
      </c>
      <c r="T257" s="20">
        <f t="shared" si="24"/>
        <v>0.19111501586865715</v>
      </c>
      <c r="U257" s="19">
        <f t="shared" si="25"/>
        <v>3</v>
      </c>
      <c r="V257" s="19">
        <v>1057</v>
      </c>
      <c r="W257" s="18">
        <v>626.59190415206001</v>
      </c>
      <c r="X257" s="18">
        <v>675.35523795556605</v>
      </c>
      <c r="Y257" s="18">
        <v>666.48791351741102</v>
      </c>
      <c r="Z257" s="18">
        <v>656.14501854167895</v>
      </c>
      <c r="AA257" s="18">
        <v>2.8169998360098605</v>
      </c>
      <c r="AB257" s="20">
        <v>3.9587187338487546E-2</v>
      </c>
      <c r="AC257" s="19">
        <v>3</v>
      </c>
      <c r="AD257" s="19">
        <v>801</v>
      </c>
      <c r="AE257" s="18">
        <f t="shared" si="26"/>
        <v>1.5090249825866233</v>
      </c>
      <c r="AF257" s="23">
        <f t="shared" si="27"/>
        <v>0.59361669052694255</v>
      </c>
      <c r="AG257" s="20" t="s">
        <v>763</v>
      </c>
    </row>
    <row r="258" spans="1:33" x14ac:dyDescent="0.3">
      <c r="A258" s="18" t="s">
        <v>785</v>
      </c>
      <c r="B258" s="19">
        <v>6</v>
      </c>
      <c r="C258" s="19">
        <v>1</v>
      </c>
      <c r="D258" s="18">
        <v>33.2485</v>
      </c>
      <c r="E258" s="20">
        <v>1.4422431813184399E-2</v>
      </c>
      <c r="F258" s="21">
        <f t="shared" si="21"/>
        <v>1.8409615056357418</v>
      </c>
      <c r="G258" s="18">
        <v>7.0101313772241202E-3</v>
      </c>
      <c r="H258" s="22">
        <v>1.5125842376741301</v>
      </c>
      <c r="I258" s="18">
        <v>0.86486061900502598</v>
      </c>
      <c r="J258" s="19" t="s">
        <v>39</v>
      </c>
      <c r="K258" s="19" t="s">
        <v>38</v>
      </c>
      <c r="L258" s="18">
        <v>35904.648099999999</v>
      </c>
      <c r="M258" s="18" t="s">
        <v>786</v>
      </c>
      <c r="N258" s="18" t="s">
        <v>787</v>
      </c>
      <c r="O258" s="18">
        <v>352.46324985075802</v>
      </c>
      <c r="P258" s="18">
        <v>336.14599175799202</v>
      </c>
      <c r="Q258" s="18">
        <v>397.208645306194</v>
      </c>
      <c r="R258" s="18">
        <f t="shared" si="22"/>
        <v>361.93929563831466</v>
      </c>
      <c r="S258" s="18">
        <f t="shared" si="23"/>
        <v>2.5586357368866763</v>
      </c>
      <c r="T258" s="20">
        <f t="shared" si="24"/>
        <v>8.7348913724684868E-2</v>
      </c>
      <c r="U258" s="19">
        <f t="shared" si="25"/>
        <v>3</v>
      </c>
      <c r="V258" s="19">
        <v>1129</v>
      </c>
      <c r="W258" s="18">
        <v>606.91032590672205</v>
      </c>
      <c r="X258" s="18">
        <v>576.18635978483701</v>
      </c>
      <c r="Y258" s="18">
        <v>459.29433504061501</v>
      </c>
      <c r="Z258" s="18">
        <v>547.46367357739143</v>
      </c>
      <c r="AA258" s="18">
        <v>2.7383553072778413</v>
      </c>
      <c r="AB258" s="20">
        <v>0.14226856508390928</v>
      </c>
      <c r="AC258" s="19">
        <v>3</v>
      </c>
      <c r="AD258" s="19">
        <v>893</v>
      </c>
      <c r="AE258" s="18">
        <f t="shared" si="26"/>
        <v>1.5125842376741292</v>
      </c>
      <c r="AF258" s="23">
        <f t="shared" si="27"/>
        <v>0.59701549008349797</v>
      </c>
      <c r="AG258" s="20" t="s">
        <v>763</v>
      </c>
    </row>
    <row r="259" spans="1:33" x14ac:dyDescent="0.3">
      <c r="A259" s="18" t="s">
        <v>788</v>
      </c>
      <c r="B259" s="19">
        <v>2</v>
      </c>
      <c r="C259" s="19">
        <v>2</v>
      </c>
      <c r="D259" s="18">
        <v>12.2659</v>
      </c>
      <c r="E259" s="20">
        <v>1.7079640299137999E-3</v>
      </c>
      <c r="F259" s="21">
        <f t="shared" si="21"/>
        <v>2.76752127988498</v>
      </c>
      <c r="G259" s="18">
        <v>1.43230601517317E-3</v>
      </c>
      <c r="H259" s="22">
        <v>1.51617746635954</v>
      </c>
      <c r="I259" s="18">
        <v>0.999571954934388</v>
      </c>
      <c r="J259" s="19" t="s">
        <v>39</v>
      </c>
      <c r="K259" s="19" t="s">
        <v>38</v>
      </c>
      <c r="L259" s="18">
        <v>53449.378199999999</v>
      </c>
      <c r="M259" s="18" t="s">
        <v>789</v>
      </c>
      <c r="N259" s="18" t="s">
        <v>790</v>
      </c>
      <c r="O259" s="18">
        <v>720.184580397677</v>
      </c>
      <c r="P259" s="18">
        <v>831.88289991021395</v>
      </c>
      <c r="Q259" s="18">
        <v>705.833710066923</v>
      </c>
      <c r="R259" s="18">
        <f t="shared" si="22"/>
        <v>752.6337301249381</v>
      </c>
      <c r="S259" s="18">
        <f t="shared" si="23"/>
        <v>2.8765836778144038</v>
      </c>
      <c r="T259" s="20">
        <f t="shared" si="24"/>
        <v>9.1685858527990022E-2</v>
      </c>
      <c r="U259" s="19">
        <f t="shared" si="25"/>
        <v>3</v>
      </c>
      <c r="V259" s="19">
        <v>793</v>
      </c>
      <c r="W259" s="18">
        <v>1140.5286372623</v>
      </c>
      <c r="X259" s="18">
        <v>1099.39916212606</v>
      </c>
      <c r="Y259" s="18">
        <v>1183.45110672433</v>
      </c>
      <c r="Z259" s="18">
        <v>1141.1263020375634</v>
      </c>
      <c r="AA259" s="18">
        <v>3.0573337156209117</v>
      </c>
      <c r="AB259" s="20">
        <v>3.6831295051524701E-2</v>
      </c>
      <c r="AC259" s="19">
        <v>3</v>
      </c>
      <c r="AD259" s="19">
        <v>564</v>
      </c>
      <c r="AE259" s="18">
        <f t="shared" si="26"/>
        <v>1.5161774663595466</v>
      </c>
      <c r="AF259" s="23">
        <f t="shared" si="27"/>
        <v>0.60043862874139153</v>
      </c>
      <c r="AG259" s="20" t="s">
        <v>763</v>
      </c>
    </row>
    <row r="260" spans="1:33" x14ac:dyDescent="0.3">
      <c r="A260" s="18" t="s">
        <v>791</v>
      </c>
      <c r="B260" s="19">
        <v>7</v>
      </c>
      <c r="C260" s="19">
        <v>4</v>
      </c>
      <c r="D260" s="18">
        <v>42.164999999999999</v>
      </c>
      <c r="E260" s="20">
        <v>2.7497153509415998E-3</v>
      </c>
      <c r="F260" s="21">
        <f t="shared" si="21"/>
        <v>2.5607122617747331</v>
      </c>
      <c r="G260" s="18">
        <v>2.0027404004074501E-3</v>
      </c>
      <c r="H260" s="22">
        <v>1.5263568750413099</v>
      </c>
      <c r="I260" s="18">
        <v>0.99703717235256994</v>
      </c>
      <c r="J260" s="19" t="s">
        <v>39</v>
      </c>
      <c r="K260" s="19" t="s">
        <v>38</v>
      </c>
      <c r="L260" s="18">
        <v>38890.044099999999</v>
      </c>
      <c r="M260" s="18" t="s">
        <v>792</v>
      </c>
      <c r="N260" s="18" t="s">
        <v>793</v>
      </c>
      <c r="O260" s="18">
        <v>752.80049009751201</v>
      </c>
      <c r="P260" s="18">
        <v>741.36685959686304</v>
      </c>
      <c r="Q260" s="18">
        <v>615.59280934036303</v>
      </c>
      <c r="R260" s="18">
        <f t="shared" si="22"/>
        <v>703.25338634491266</v>
      </c>
      <c r="S260" s="18">
        <f t="shared" si="23"/>
        <v>2.8471118320812749</v>
      </c>
      <c r="T260" s="20">
        <f t="shared" si="24"/>
        <v>0.10825576368509743</v>
      </c>
      <c r="U260" s="19">
        <f t="shared" si="25"/>
        <v>3</v>
      </c>
      <c r="V260" s="19">
        <v>829</v>
      </c>
      <c r="W260" s="18">
        <v>1081.45252162268</v>
      </c>
      <c r="X260" s="18">
        <v>1073.1430098410899</v>
      </c>
      <c r="Y260" s="18">
        <v>1065.6513919671499</v>
      </c>
      <c r="Z260" s="18">
        <v>1073.41564114364</v>
      </c>
      <c r="AA260" s="18">
        <v>3.0307679192656081</v>
      </c>
      <c r="AB260" s="20">
        <v>7.3634962123317379E-3</v>
      </c>
      <c r="AC260" s="19">
        <v>3</v>
      </c>
      <c r="AD260" s="19">
        <v>587</v>
      </c>
      <c r="AE260" s="18">
        <f t="shared" si="26"/>
        <v>1.5263568750413099</v>
      </c>
      <c r="AF260" s="23">
        <f t="shared" si="27"/>
        <v>0.61009231581471957</v>
      </c>
      <c r="AG260" s="20" t="s">
        <v>763</v>
      </c>
    </row>
    <row r="261" spans="1:33" x14ac:dyDescent="0.3">
      <c r="A261" s="18" t="s">
        <v>794</v>
      </c>
      <c r="B261" s="19">
        <v>20</v>
      </c>
      <c r="C261" s="19">
        <v>5</v>
      </c>
      <c r="D261" s="18">
        <v>110.7711</v>
      </c>
      <c r="E261" s="20">
        <v>1.0092759994690901E-2</v>
      </c>
      <c r="F261" s="21">
        <f t="shared" si="21"/>
        <v>1.9959900541242168</v>
      </c>
      <c r="G261" s="18">
        <v>5.30840616039147E-3</v>
      </c>
      <c r="H261" s="22">
        <v>1.5369625541091601</v>
      </c>
      <c r="I261" s="18">
        <v>0.92159866716469296</v>
      </c>
      <c r="J261" s="19" t="s">
        <v>39</v>
      </c>
      <c r="K261" s="19" t="s">
        <v>38</v>
      </c>
      <c r="L261" s="18">
        <v>110426.4</v>
      </c>
      <c r="M261" s="18" t="s">
        <v>795</v>
      </c>
      <c r="N261" s="18" t="s">
        <v>796</v>
      </c>
      <c r="O261" s="18">
        <v>397.52947515636401</v>
      </c>
      <c r="P261" s="18">
        <v>447.704485663051</v>
      </c>
      <c r="Q261" s="18">
        <v>545.86254154101903</v>
      </c>
      <c r="R261" s="18">
        <f t="shared" si="22"/>
        <v>463.69883412014468</v>
      </c>
      <c r="S261" s="18">
        <f t="shared" si="23"/>
        <v>2.6662360039488036</v>
      </c>
      <c r="T261" s="20">
        <f t="shared" si="24"/>
        <v>0.16271103388266817</v>
      </c>
      <c r="U261" s="19">
        <f t="shared" si="25"/>
        <v>3</v>
      </c>
      <c r="V261" s="19">
        <v>1026</v>
      </c>
      <c r="W261" s="18">
        <v>680.56119786953002</v>
      </c>
      <c r="X261" s="18">
        <v>722.92809853126005</v>
      </c>
      <c r="Y261" s="18">
        <v>734.57393687942601</v>
      </c>
      <c r="Z261" s="18">
        <v>712.68774442673873</v>
      </c>
      <c r="AA261" s="18">
        <v>2.8528992906145438</v>
      </c>
      <c r="AB261" s="20">
        <v>3.9884523683222789E-2</v>
      </c>
      <c r="AC261" s="19">
        <v>3</v>
      </c>
      <c r="AD261" s="19">
        <v>761</v>
      </c>
      <c r="AE261" s="18">
        <f t="shared" si="26"/>
        <v>1.5369625541091632</v>
      </c>
      <c r="AF261" s="23">
        <f t="shared" si="27"/>
        <v>0.62008201625893589</v>
      </c>
      <c r="AG261" s="20" t="s">
        <v>763</v>
      </c>
    </row>
    <row r="262" spans="1:33" x14ac:dyDescent="0.3">
      <c r="A262" s="18" t="s">
        <v>797</v>
      </c>
      <c r="B262" s="19">
        <v>4</v>
      </c>
      <c r="C262" s="19">
        <v>1</v>
      </c>
      <c r="D262" s="18">
        <v>16.809100000000001</v>
      </c>
      <c r="E262" s="20">
        <v>3.1028007331352901E-3</v>
      </c>
      <c r="F262" s="21">
        <f t="shared" si="21"/>
        <v>2.5082461146119654</v>
      </c>
      <c r="G262" s="18">
        <v>2.1690597433520801E-3</v>
      </c>
      <c r="H262" s="22">
        <v>1.5380537774963401</v>
      </c>
      <c r="I262" s="18">
        <v>0.99551184759195599</v>
      </c>
      <c r="J262" s="19" t="s">
        <v>39</v>
      </c>
      <c r="K262" s="19" t="s">
        <v>38</v>
      </c>
      <c r="L262" s="18">
        <v>133845.12270000001</v>
      </c>
      <c r="M262" s="18" t="s">
        <v>798</v>
      </c>
      <c r="N262" s="18" t="s">
        <v>799</v>
      </c>
      <c r="O262" s="18">
        <v>1010.63517661285</v>
      </c>
      <c r="P262" s="18">
        <v>835.15449901319505</v>
      </c>
      <c r="Q262" s="18">
        <v>871.15063728096004</v>
      </c>
      <c r="R262" s="18">
        <f t="shared" si="22"/>
        <v>905.64677096900175</v>
      </c>
      <c r="S262" s="18">
        <f t="shared" si="23"/>
        <v>2.9569588430063409</v>
      </c>
      <c r="T262" s="20">
        <f t="shared" si="24"/>
        <v>0.10234328160039727</v>
      </c>
      <c r="U262" s="19">
        <f t="shared" si="25"/>
        <v>3</v>
      </c>
      <c r="V262" s="19">
        <v>720</v>
      </c>
      <c r="W262" s="18">
        <v>1479.5447464669101</v>
      </c>
      <c r="X262" s="18">
        <v>1308.4460358113099</v>
      </c>
      <c r="Y262" s="18">
        <v>1390.8095292205001</v>
      </c>
      <c r="Z262" s="18">
        <v>1392.9334371662399</v>
      </c>
      <c r="AA262" s="18">
        <v>3.1439303636873608</v>
      </c>
      <c r="AB262" s="20">
        <v>6.1430879873590714E-2</v>
      </c>
      <c r="AC262" s="19">
        <v>3</v>
      </c>
      <c r="AD262" s="19">
        <v>476</v>
      </c>
      <c r="AE262" s="18">
        <f t="shared" si="26"/>
        <v>1.5380537774963445</v>
      </c>
      <c r="AF262" s="23">
        <f t="shared" si="27"/>
        <v>0.62110594749409209</v>
      </c>
      <c r="AG262" s="20" t="s">
        <v>763</v>
      </c>
    </row>
    <row r="263" spans="1:33" x14ac:dyDescent="0.3">
      <c r="A263" s="18" t="s">
        <v>800</v>
      </c>
      <c r="B263" s="19">
        <v>5</v>
      </c>
      <c r="C263" s="19">
        <v>3</v>
      </c>
      <c r="D263" s="18">
        <v>31.081399999999999</v>
      </c>
      <c r="E263" s="20">
        <v>5.62160778746712E-4</v>
      </c>
      <c r="F263" s="21">
        <f t="shared" si="21"/>
        <v>3.2501394578535656</v>
      </c>
      <c r="G263" s="18">
        <v>7.1559150955839603E-4</v>
      </c>
      <c r="H263" s="22">
        <v>1.5435088174435001</v>
      </c>
      <c r="I263" s="18">
        <v>0.99999961464863896</v>
      </c>
      <c r="J263" s="19" t="s">
        <v>39</v>
      </c>
      <c r="K263" s="19" t="s">
        <v>38</v>
      </c>
      <c r="L263" s="18">
        <v>22693.423999999999</v>
      </c>
      <c r="M263" s="18" t="s">
        <v>801</v>
      </c>
      <c r="N263" s="18" t="s">
        <v>802</v>
      </c>
      <c r="O263" s="18">
        <v>1889.2507531891999</v>
      </c>
      <c r="P263" s="18">
        <v>1711.53763919315</v>
      </c>
      <c r="Q263" s="18">
        <v>1735.4772785595101</v>
      </c>
      <c r="R263" s="18">
        <f t="shared" si="22"/>
        <v>1778.7552236472868</v>
      </c>
      <c r="S263" s="18">
        <f t="shared" si="23"/>
        <v>3.2501161884811594</v>
      </c>
      <c r="T263" s="20">
        <f t="shared" si="24"/>
        <v>5.4216377353803295E-2</v>
      </c>
      <c r="U263" s="19">
        <f t="shared" si="25"/>
        <v>3</v>
      </c>
      <c r="V263" s="19">
        <v>436</v>
      </c>
      <c r="W263" s="18">
        <v>2598.0501342939101</v>
      </c>
      <c r="X263" s="18">
        <v>2887.38332775763</v>
      </c>
      <c r="Y263" s="18">
        <v>2751.1396532682702</v>
      </c>
      <c r="Z263" s="18">
        <v>2745.5243717732701</v>
      </c>
      <c r="AA263" s="18">
        <v>3.4386253032556184</v>
      </c>
      <c r="AB263" s="20">
        <v>5.2721552854281761E-2</v>
      </c>
      <c r="AC263" s="19">
        <v>3</v>
      </c>
      <c r="AD263" s="19">
        <v>254</v>
      </c>
      <c r="AE263" s="18">
        <f t="shared" si="26"/>
        <v>1.543508817443499</v>
      </c>
      <c r="AF263" s="23">
        <f t="shared" si="27"/>
        <v>0.62621372451162183</v>
      </c>
      <c r="AG263" s="20" t="s">
        <v>763</v>
      </c>
    </row>
    <row r="264" spans="1:33" x14ac:dyDescent="0.3">
      <c r="A264" s="18" t="s">
        <v>803</v>
      </c>
      <c r="B264" s="19">
        <v>6</v>
      </c>
      <c r="C264" s="19">
        <v>3</v>
      </c>
      <c r="D264" s="18">
        <v>32.520000000000003</v>
      </c>
      <c r="E264" s="20">
        <v>1.5638351145416202E-2</v>
      </c>
      <c r="F264" s="21">
        <f t="shared" si="21"/>
        <v>1.8058090393961737</v>
      </c>
      <c r="G264" s="18">
        <v>7.4346778581818804E-3</v>
      </c>
      <c r="H264" s="22">
        <v>1.54789681010013</v>
      </c>
      <c r="I264" s="18">
        <v>0.84943540669999096</v>
      </c>
      <c r="J264" s="19" t="s">
        <v>39</v>
      </c>
      <c r="K264" s="19" t="s">
        <v>38</v>
      </c>
      <c r="L264" s="18">
        <v>89740.199399999998</v>
      </c>
      <c r="M264" s="18" t="s">
        <v>804</v>
      </c>
      <c r="N264" s="18" t="s">
        <v>805</v>
      </c>
      <c r="O264" s="18">
        <v>245.19041876211401</v>
      </c>
      <c r="P264" s="18">
        <v>179.330268080499</v>
      </c>
      <c r="Q264" s="18">
        <v>244.89456189508701</v>
      </c>
      <c r="R264" s="18">
        <f t="shared" si="22"/>
        <v>223.1384162459</v>
      </c>
      <c r="S264" s="18">
        <f t="shared" si="23"/>
        <v>2.348574346291656</v>
      </c>
      <c r="T264" s="20">
        <f t="shared" si="24"/>
        <v>0.17002566494928009</v>
      </c>
      <c r="U264" s="19">
        <f t="shared" si="25"/>
        <v>3</v>
      </c>
      <c r="V264" s="19">
        <v>1348</v>
      </c>
      <c r="W264" s="18">
        <v>332.06391695318302</v>
      </c>
      <c r="X264" s="18">
        <v>332.70670163966599</v>
      </c>
      <c r="Y264" s="18">
        <v>371.415109560622</v>
      </c>
      <c r="Z264" s="18">
        <v>345.39524271782369</v>
      </c>
      <c r="AA264" s="18">
        <v>2.5383163515417286</v>
      </c>
      <c r="AB264" s="20">
        <v>6.5247446219042965E-2</v>
      </c>
      <c r="AC264" s="19">
        <v>3</v>
      </c>
      <c r="AD264" s="19">
        <v>1133</v>
      </c>
      <c r="AE264" s="18">
        <f t="shared" si="26"/>
        <v>1.5478968101001302</v>
      </c>
      <c r="AF264" s="23">
        <f t="shared" si="27"/>
        <v>0.63030929802048097</v>
      </c>
      <c r="AG264" s="20" t="s">
        <v>763</v>
      </c>
    </row>
    <row r="265" spans="1:33" x14ac:dyDescent="0.3">
      <c r="A265" s="18" t="s">
        <v>806</v>
      </c>
      <c r="B265" s="19">
        <v>10</v>
      </c>
      <c r="C265" s="19">
        <v>5</v>
      </c>
      <c r="D265" s="18">
        <v>46.817399999999999</v>
      </c>
      <c r="E265" s="20">
        <v>1.9483438183237899E-2</v>
      </c>
      <c r="F265" s="21">
        <f t="shared" ref="F265:F328" si="28">-LOG10(E265)</f>
        <v>1.7103344020646201</v>
      </c>
      <c r="G265" s="18">
        <v>8.8431187882629502E-3</v>
      </c>
      <c r="H265" s="22">
        <v>1.5528837523516901</v>
      </c>
      <c r="I265" s="18">
        <v>0.80313643829010695</v>
      </c>
      <c r="J265" s="19" t="s">
        <v>39</v>
      </c>
      <c r="K265" s="19" t="s">
        <v>38</v>
      </c>
      <c r="L265" s="18">
        <v>88043.785300000003</v>
      </c>
      <c r="M265" s="18" t="s">
        <v>807</v>
      </c>
      <c r="N265" s="18" t="s">
        <v>808</v>
      </c>
      <c r="O265" s="18">
        <v>294.41012723185599</v>
      </c>
      <c r="P265" s="18">
        <v>263.494745300837</v>
      </c>
      <c r="Q265" s="18">
        <v>375.78022223587902</v>
      </c>
      <c r="R265" s="18">
        <f t="shared" ref="R265:R328" si="29">AVERAGE(O265:Q265)</f>
        <v>311.22836492285734</v>
      </c>
      <c r="S265" s="18">
        <f t="shared" ref="S265:S328" si="30">LOG10(R265)</f>
        <v>2.4930791711200406</v>
      </c>
      <c r="T265" s="20">
        <f t="shared" ref="T265:T328" si="31">(STDEVA(O265:Q265)/AVERAGE(O265:Q265))</f>
        <v>0.18636240488138114</v>
      </c>
      <c r="U265" s="19">
        <f t="shared" ref="U265:U328" si="32">COUNT(O265:Q265)</f>
        <v>3</v>
      </c>
      <c r="V265" s="19">
        <v>1205</v>
      </c>
      <c r="W265" s="18">
        <v>502.11549464294097</v>
      </c>
      <c r="X265" s="18">
        <v>431.61713321750199</v>
      </c>
      <c r="Y265" s="18">
        <v>516.17178561861897</v>
      </c>
      <c r="Z265" s="18">
        <v>483.30147115968731</v>
      </c>
      <c r="AA265" s="18">
        <v>2.6842181171243178</v>
      </c>
      <c r="AB265" s="20">
        <v>9.3747624409675948E-2</v>
      </c>
      <c r="AC265" s="19">
        <v>3</v>
      </c>
      <c r="AD265" s="19">
        <v>962</v>
      </c>
      <c r="AE265" s="18">
        <f t="shared" ref="AE265:AE328" si="33">Z265/R265</f>
        <v>1.5528837523516885</v>
      </c>
      <c r="AF265" s="23">
        <f t="shared" ref="AF265:AF328" si="34">LOG(AE265,2)</f>
        <v>0.63494983475876687</v>
      </c>
      <c r="AG265" s="20" t="s">
        <v>763</v>
      </c>
    </row>
    <row r="266" spans="1:33" x14ac:dyDescent="0.3">
      <c r="A266" s="18" t="s">
        <v>809</v>
      </c>
      <c r="B266" s="19">
        <v>8</v>
      </c>
      <c r="C266" s="19">
        <v>2</v>
      </c>
      <c r="D266" s="18">
        <v>65.897099999999995</v>
      </c>
      <c r="E266" s="20">
        <v>3.73139476209761E-4</v>
      </c>
      <c r="F266" s="21">
        <f t="shared" si="28"/>
        <v>3.4281288024382786</v>
      </c>
      <c r="G266" s="18">
        <v>5.6300784431820305E-4</v>
      </c>
      <c r="H266" s="22">
        <v>1.55635843460345</v>
      </c>
      <c r="I266" s="18">
        <v>0.99999999170174803</v>
      </c>
      <c r="J266" s="19" t="s">
        <v>39</v>
      </c>
      <c r="K266" s="19" t="s">
        <v>38</v>
      </c>
      <c r="L266" s="18">
        <v>24125.091100000001</v>
      </c>
      <c r="M266" s="18" t="s">
        <v>810</v>
      </c>
      <c r="N266" s="18" t="s">
        <v>811</v>
      </c>
      <c r="O266" s="18">
        <v>178.50510782478401</v>
      </c>
      <c r="P266" s="18">
        <v>189.280782757922</v>
      </c>
      <c r="Q266" s="18">
        <v>185.416773857094</v>
      </c>
      <c r="R266" s="18">
        <f t="shared" si="29"/>
        <v>184.40088814659998</v>
      </c>
      <c r="S266" s="18">
        <f t="shared" si="30"/>
        <v>2.2657630084542624</v>
      </c>
      <c r="T266" s="20">
        <f t="shared" si="31"/>
        <v>2.9605036542897138E-2</v>
      </c>
      <c r="U266" s="19">
        <f t="shared" si="32"/>
        <v>3</v>
      </c>
      <c r="V266" s="19">
        <v>1427</v>
      </c>
      <c r="W266" s="18">
        <v>270.51082313579701</v>
      </c>
      <c r="X266" s="18">
        <v>284.44241840458199</v>
      </c>
      <c r="Y266" s="18">
        <v>306.028391305605</v>
      </c>
      <c r="Z266" s="18">
        <v>286.99387761532802</v>
      </c>
      <c r="AA266" s="18">
        <v>2.4578726321129469</v>
      </c>
      <c r="AB266" s="20">
        <v>6.2355762674326957E-2</v>
      </c>
      <c r="AC266" s="19">
        <v>3</v>
      </c>
      <c r="AD266" s="19">
        <v>1220</v>
      </c>
      <c r="AE266" s="18">
        <f t="shared" si="33"/>
        <v>1.5563584346034489</v>
      </c>
      <c r="AF266" s="23">
        <f t="shared" si="34"/>
        <v>0.63817435613002216</v>
      </c>
      <c r="AG266" s="20" t="s">
        <v>763</v>
      </c>
    </row>
    <row r="267" spans="1:33" x14ac:dyDescent="0.3">
      <c r="A267" s="18" t="s">
        <v>812</v>
      </c>
      <c r="B267" s="19">
        <v>11</v>
      </c>
      <c r="C267" s="19">
        <v>11</v>
      </c>
      <c r="D267" s="18">
        <v>32.096699999999998</v>
      </c>
      <c r="E267" s="20">
        <v>9.2689329715556202E-4</v>
      </c>
      <c r="F267" s="21">
        <f t="shared" si="28"/>
        <v>3.0329702584377785</v>
      </c>
      <c r="G267" s="18">
        <v>9.6592072886230904E-4</v>
      </c>
      <c r="H267" s="22">
        <v>1.5610166830071901</v>
      </c>
      <c r="I267" s="18">
        <v>0.99998484992904402</v>
      </c>
      <c r="J267" s="19" t="s">
        <v>39</v>
      </c>
      <c r="K267" s="19" t="s">
        <v>38</v>
      </c>
      <c r="L267" s="18">
        <v>14804.6031</v>
      </c>
      <c r="M267" s="18" t="s">
        <v>813</v>
      </c>
      <c r="N267" s="18" t="s">
        <v>814</v>
      </c>
      <c r="O267" s="18">
        <v>3608.5334356634698</v>
      </c>
      <c r="P267" s="18">
        <v>3915.87736883464</v>
      </c>
      <c r="Q267" s="18">
        <v>3442.6045973618302</v>
      </c>
      <c r="R267" s="18">
        <f t="shared" si="29"/>
        <v>3655.6718006199794</v>
      </c>
      <c r="S267" s="18">
        <f t="shared" si="30"/>
        <v>3.5629671986652438</v>
      </c>
      <c r="T267" s="20">
        <f t="shared" si="31"/>
        <v>6.5687470872017165E-2</v>
      </c>
      <c r="U267" s="19">
        <f t="shared" si="32"/>
        <v>3</v>
      </c>
      <c r="V267" s="19">
        <v>228</v>
      </c>
      <c r="W267" s="18">
        <v>5366.5007778133804</v>
      </c>
      <c r="X267" s="18">
        <v>5715.8150786697197</v>
      </c>
      <c r="Y267" s="18">
        <v>6037.3781486171301</v>
      </c>
      <c r="Z267" s="18">
        <v>5706.5646683667437</v>
      </c>
      <c r="AA267" s="18">
        <v>3.756374743174971</v>
      </c>
      <c r="AB267" s="20">
        <v>5.8797955233848273E-2</v>
      </c>
      <c r="AC267" s="19">
        <v>3</v>
      </c>
      <c r="AD267" s="19">
        <v>130</v>
      </c>
      <c r="AE267" s="18">
        <f t="shared" si="33"/>
        <v>1.5610166830071959</v>
      </c>
      <c r="AF267" s="23">
        <f t="shared" si="34"/>
        <v>0.6424859558700402</v>
      </c>
      <c r="AG267" s="20" t="s">
        <v>763</v>
      </c>
    </row>
    <row r="268" spans="1:33" x14ac:dyDescent="0.3">
      <c r="A268" s="18" t="s">
        <v>815</v>
      </c>
      <c r="B268" s="19">
        <v>12</v>
      </c>
      <c r="C268" s="19">
        <v>5</v>
      </c>
      <c r="D268" s="18">
        <v>58.774000000000001</v>
      </c>
      <c r="E268" s="20">
        <v>2.02156729846905E-2</v>
      </c>
      <c r="F268" s="21">
        <f t="shared" si="28"/>
        <v>1.6943117963202892</v>
      </c>
      <c r="G268" s="18">
        <v>9.0909954335136305E-3</v>
      </c>
      <c r="H268" s="22">
        <v>1.56132098698499</v>
      </c>
      <c r="I268" s="18">
        <v>0.79478049198700995</v>
      </c>
      <c r="J268" s="19" t="s">
        <v>39</v>
      </c>
      <c r="K268" s="19" t="s">
        <v>38</v>
      </c>
      <c r="L268" s="18">
        <v>142436.44750000001</v>
      </c>
      <c r="M268" s="18" t="s">
        <v>816</v>
      </c>
      <c r="N268" s="18" t="s">
        <v>817</v>
      </c>
      <c r="O268" s="18">
        <v>411.34382357548498</v>
      </c>
      <c r="P268" s="18">
        <v>388.69428665990102</v>
      </c>
      <c r="Q268" s="18">
        <v>281.55601037925999</v>
      </c>
      <c r="R268" s="18">
        <f t="shared" si="29"/>
        <v>360.53137353821535</v>
      </c>
      <c r="S268" s="18">
        <f t="shared" si="30"/>
        <v>2.556943063123871</v>
      </c>
      <c r="T268" s="20">
        <f t="shared" si="31"/>
        <v>0.19228813914024978</v>
      </c>
      <c r="U268" s="19">
        <f t="shared" si="32"/>
        <v>3</v>
      </c>
      <c r="V268" s="19">
        <v>1132</v>
      </c>
      <c r="W268" s="18">
        <v>595.33904878152305</v>
      </c>
      <c r="X268" s="18">
        <v>562.37501726047799</v>
      </c>
      <c r="Y268" s="18">
        <v>531.00153387322496</v>
      </c>
      <c r="Z268" s="18">
        <v>562.90519997174204</v>
      </c>
      <c r="AA268" s="18">
        <v>2.7504352605781319</v>
      </c>
      <c r="AB268" s="20">
        <v>5.7153556362745751E-2</v>
      </c>
      <c r="AC268" s="19">
        <v>3</v>
      </c>
      <c r="AD268" s="19">
        <v>877</v>
      </c>
      <c r="AE268" s="18">
        <f t="shared" si="33"/>
        <v>1.5613209869849942</v>
      </c>
      <c r="AF268" s="23">
        <f t="shared" si="34"/>
        <v>0.6427671668648034</v>
      </c>
      <c r="AG268" s="20" t="s">
        <v>763</v>
      </c>
    </row>
    <row r="269" spans="1:33" x14ac:dyDescent="0.3">
      <c r="A269" s="18" t="s">
        <v>818</v>
      </c>
      <c r="B269" s="19">
        <v>13</v>
      </c>
      <c r="C269" s="19">
        <v>3</v>
      </c>
      <c r="D269" s="18">
        <v>62.603299999999997</v>
      </c>
      <c r="E269" s="20">
        <v>4.1302261383158196E-3</v>
      </c>
      <c r="F269" s="21">
        <f t="shared" si="28"/>
        <v>2.384026169182814</v>
      </c>
      <c r="G269" s="18">
        <v>2.7126881951868402E-3</v>
      </c>
      <c r="H269" s="22">
        <v>1.5614973128687499</v>
      </c>
      <c r="I269" s="18">
        <v>0.98919448421006795</v>
      </c>
      <c r="J269" s="19" t="s">
        <v>39</v>
      </c>
      <c r="K269" s="19" t="s">
        <v>38</v>
      </c>
      <c r="L269" s="18">
        <v>135664.00649999999</v>
      </c>
      <c r="M269" s="18" t="s">
        <v>819</v>
      </c>
      <c r="N269" s="18" t="s">
        <v>820</v>
      </c>
      <c r="O269" s="18">
        <v>147.602195214174</v>
      </c>
      <c r="P269" s="18">
        <v>144.83053847064801</v>
      </c>
      <c r="Q269" s="18">
        <v>131.627306336739</v>
      </c>
      <c r="R269" s="18">
        <f t="shared" si="29"/>
        <v>141.35334667385368</v>
      </c>
      <c r="S269" s="18">
        <f t="shared" si="30"/>
        <v>2.1503060952788915</v>
      </c>
      <c r="T269" s="20">
        <f t="shared" si="31"/>
        <v>6.0389382451549491E-2</v>
      </c>
      <c r="U269" s="19">
        <f t="shared" si="32"/>
        <v>3</v>
      </c>
      <c r="V269" s="19">
        <v>1518</v>
      </c>
      <c r="W269" s="18">
        <v>220.63612867174999</v>
      </c>
      <c r="X269" s="18">
        <v>195.60916446381501</v>
      </c>
      <c r="Y269" s="18">
        <v>245.92331985311401</v>
      </c>
      <c r="Z269" s="18">
        <v>220.72287099622633</v>
      </c>
      <c r="AA269" s="18">
        <v>2.3438473364821362</v>
      </c>
      <c r="AB269" s="20">
        <v>0.11397636203086023</v>
      </c>
      <c r="AC269" s="19">
        <v>3</v>
      </c>
      <c r="AD269" s="19">
        <v>1354</v>
      </c>
      <c r="AE269" s="18">
        <f t="shared" si="33"/>
        <v>1.5614973128687426</v>
      </c>
      <c r="AF269" s="23">
        <f t="shared" si="34"/>
        <v>0.64293008667243123</v>
      </c>
      <c r="AG269" s="20" t="s">
        <v>763</v>
      </c>
    </row>
    <row r="270" spans="1:33" x14ac:dyDescent="0.3">
      <c r="A270" s="18" t="s">
        <v>821</v>
      </c>
      <c r="B270" s="19">
        <v>4</v>
      </c>
      <c r="C270" s="19">
        <v>1</v>
      </c>
      <c r="D270" s="18">
        <v>18.556799999999999</v>
      </c>
      <c r="E270" s="20">
        <v>2.69554871895177E-2</v>
      </c>
      <c r="F270" s="21">
        <f t="shared" si="28"/>
        <v>1.5693528143897095</v>
      </c>
      <c r="G270" s="18">
        <v>1.13498664894246E-2</v>
      </c>
      <c r="H270" s="22">
        <v>1.56650166957977</v>
      </c>
      <c r="I270" s="18">
        <v>0.72474587150652803</v>
      </c>
      <c r="J270" s="19" t="s">
        <v>39</v>
      </c>
      <c r="K270" s="19" t="s">
        <v>38</v>
      </c>
      <c r="L270" s="18">
        <v>63145.587</v>
      </c>
      <c r="M270" s="18" t="s">
        <v>822</v>
      </c>
      <c r="N270" s="18" t="s">
        <v>823</v>
      </c>
      <c r="O270" s="18">
        <v>193.875301685153</v>
      </c>
      <c r="P270" s="18">
        <v>307.68430720446599</v>
      </c>
      <c r="Q270" s="18">
        <v>260.587612955547</v>
      </c>
      <c r="R270" s="18">
        <f t="shared" si="29"/>
        <v>254.04907394838867</v>
      </c>
      <c r="S270" s="18">
        <f t="shared" si="30"/>
        <v>2.4049176161727552</v>
      </c>
      <c r="T270" s="20">
        <f t="shared" si="31"/>
        <v>0.2250964597811817</v>
      </c>
      <c r="U270" s="19">
        <f t="shared" si="32"/>
        <v>3</v>
      </c>
      <c r="V270" s="19">
        <v>1293</v>
      </c>
      <c r="W270" s="18">
        <v>381.89731002539901</v>
      </c>
      <c r="X270" s="18">
        <v>405.06983883337102</v>
      </c>
      <c r="Y270" s="18">
        <v>406.937746627264</v>
      </c>
      <c r="Z270" s="18">
        <v>397.9682984953447</v>
      </c>
      <c r="AA270" s="18">
        <v>2.5998484782624187</v>
      </c>
      <c r="AB270" s="20">
        <v>3.5050996347597514E-2</v>
      </c>
      <c r="AC270" s="19">
        <v>3</v>
      </c>
      <c r="AD270" s="19">
        <v>1068</v>
      </c>
      <c r="AE270" s="18">
        <f t="shared" si="33"/>
        <v>1.5665016695797676</v>
      </c>
      <c r="AF270" s="23">
        <f t="shared" si="34"/>
        <v>0.64754630733626806</v>
      </c>
      <c r="AG270" s="20" t="s">
        <v>763</v>
      </c>
    </row>
    <row r="271" spans="1:33" x14ac:dyDescent="0.3">
      <c r="A271" s="18" t="s">
        <v>824</v>
      </c>
      <c r="B271" s="19">
        <v>3</v>
      </c>
      <c r="C271" s="19">
        <v>1</v>
      </c>
      <c r="D271" s="18">
        <v>15.2562</v>
      </c>
      <c r="E271" s="20">
        <v>6.7540414512867698E-4</v>
      </c>
      <c r="F271" s="21">
        <f t="shared" si="28"/>
        <v>3.1704362783156697</v>
      </c>
      <c r="G271" s="18">
        <v>7.8788335764441405E-4</v>
      </c>
      <c r="H271" s="22">
        <v>1.5765052984604599</v>
      </c>
      <c r="I271" s="18">
        <v>0.99999833798521198</v>
      </c>
      <c r="J271" s="19" t="s">
        <v>39</v>
      </c>
      <c r="K271" s="19" t="s">
        <v>38</v>
      </c>
      <c r="L271" s="18">
        <v>68504.437300000005</v>
      </c>
      <c r="M271" s="18" t="s">
        <v>825</v>
      </c>
      <c r="N271" s="18" t="s">
        <v>826</v>
      </c>
      <c r="O271" s="18">
        <v>1530.9872435815901</v>
      </c>
      <c r="P271" s="18">
        <v>1637.99675194932</v>
      </c>
      <c r="Q271" s="18">
        <v>1660.8221959918999</v>
      </c>
      <c r="R271" s="18">
        <f t="shared" si="29"/>
        <v>1609.9353971742701</v>
      </c>
      <c r="S271" s="18">
        <f t="shared" si="30"/>
        <v>3.2068084491910764</v>
      </c>
      <c r="T271" s="20">
        <f t="shared" si="31"/>
        <v>4.3055818470792026E-2</v>
      </c>
      <c r="U271" s="19">
        <f t="shared" si="32"/>
        <v>3</v>
      </c>
      <c r="V271" s="19">
        <v>487</v>
      </c>
      <c r="W271" s="18">
        <v>2400.0315763179701</v>
      </c>
      <c r="X271" s="18">
        <v>2471.7437226115499</v>
      </c>
      <c r="Y271" s="18">
        <v>2742.4397525433501</v>
      </c>
      <c r="Z271" s="18">
        <v>2538.0716838242902</v>
      </c>
      <c r="AA271" s="18">
        <v>3.4045038838933159</v>
      </c>
      <c r="AB271" s="20">
        <v>7.1149868745566322E-2</v>
      </c>
      <c r="AC271" s="19">
        <v>3</v>
      </c>
      <c r="AD271" s="19">
        <v>269</v>
      </c>
      <c r="AE271" s="18">
        <f t="shared" si="33"/>
        <v>1.5765052984604653</v>
      </c>
      <c r="AF271" s="23">
        <f t="shared" si="34"/>
        <v>0.65673001876834058</v>
      </c>
      <c r="AG271" s="20" t="s">
        <v>763</v>
      </c>
    </row>
    <row r="272" spans="1:33" x14ac:dyDescent="0.3">
      <c r="A272" s="18" t="s">
        <v>827</v>
      </c>
      <c r="B272" s="19">
        <v>2</v>
      </c>
      <c r="C272" s="19">
        <v>1</v>
      </c>
      <c r="D272" s="18">
        <v>13.7064</v>
      </c>
      <c r="E272" s="20">
        <v>4.2391851630129204E-3</v>
      </c>
      <c r="F272" s="21">
        <f t="shared" si="28"/>
        <v>2.3727176135052606</v>
      </c>
      <c r="G272" s="18">
        <v>2.74731265552508E-3</v>
      </c>
      <c r="H272" s="22">
        <v>1.58194669642971</v>
      </c>
      <c r="I272" s="18">
        <v>0.98837380843203504</v>
      </c>
      <c r="J272" s="19" t="s">
        <v>39</v>
      </c>
      <c r="K272" s="19" t="s">
        <v>38</v>
      </c>
      <c r="L272" s="18">
        <v>14685.8375</v>
      </c>
      <c r="M272" s="18" t="s">
        <v>828</v>
      </c>
      <c r="N272" s="18" t="s">
        <v>829</v>
      </c>
      <c r="O272" s="18">
        <v>846.74137218867804</v>
      </c>
      <c r="P272" s="18">
        <v>979.54082131181201</v>
      </c>
      <c r="Q272" s="18">
        <v>898.15607705411003</v>
      </c>
      <c r="R272" s="18">
        <f t="shared" si="29"/>
        <v>908.14609018486669</v>
      </c>
      <c r="S272" s="18">
        <f t="shared" si="30"/>
        <v>2.958155717527359</v>
      </c>
      <c r="T272" s="20">
        <f t="shared" si="31"/>
        <v>7.3733716500650859E-2</v>
      </c>
      <c r="U272" s="19">
        <f t="shared" si="32"/>
        <v>3</v>
      </c>
      <c r="V272" s="19">
        <v>716</v>
      </c>
      <c r="W272" s="18">
        <v>1494.5402494166301</v>
      </c>
      <c r="X272" s="18">
        <v>1557.4092721276099</v>
      </c>
      <c r="Y272" s="18">
        <v>1257.9666001863</v>
      </c>
      <c r="Z272" s="18">
        <v>1436.6387072435134</v>
      </c>
      <c r="AA272" s="18">
        <v>3.1573475634169279</v>
      </c>
      <c r="AB272" s="20">
        <v>0.10990604707442249</v>
      </c>
      <c r="AC272" s="19">
        <v>3</v>
      </c>
      <c r="AD272" s="19">
        <v>460</v>
      </c>
      <c r="AE272" s="18">
        <f t="shared" si="33"/>
        <v>1.5819466964297166</v>
      </c>
      <c r="AF272" s="23">
        <f t="shared" si="34"/>
        <v>0.66170098913303221</v>
      </c>
      <c r="AG272" s="20" t="s">
        <v>763</v>
      </c>
    </row>
    <row r="273" spans="1:33" x14ac:dyDescent="0.3">
      <c r="A273" s="18" t="s">
        <v>830</v>
      </c>
      <c r="B273" s="19">
        <v>3</v>
      </c>
      <c r="C273" s="19">
        <v>1</v>
      </c>
      <c r="D273" s="18">
        <v>11.055</v>
      </c>
      <c r="E273" s="20">
        <v>8.6722922793008896E-3</v>
      </c>
      <c r="F273" s="21">
        <f t="shared" si="28"/>
        <v>2.061866093680631</v>
      </c>
      <c r="G273" s="18">
        <v>4.7029594405381498E-3</v>
      </c>
      <c r="H273" s="22">
        <v>1.6021443218134701</v>
      </c>
      <c r="I273" s="18">
        <v>0.94006335266962404</v>
      </c>
      <c r="J273" s="19" t="s">
        <v>39</v>
      </c>
      <c r="K273" s="19" t="s">
        <v>38</v>
      </c>
      <c r="L273" s="18">
        <v>111867.62059999999</v>
      </c>
      <c r="M273" s="18" t="s">
        <v>831</v>
      </c>
      <c r="N273" s="18" t="s">
        <v>832</v>
      </c>
      <c r="O273" s="18">
        <v>623.45575056072903</v>
      </c>
      <c r="P273" s="18">
        <v>838.34759365887396</v>
      </c>
      <c r="Q273" s="18">
        <v>833.49254435765704</v>
      </c>
      <c r="R273" s="18">
        <f t="shared" si="29"/>
        <v>765.09862952575338</v>
      </c>
      <c r="S273" s="18">
        <f t="shared" si="30"/>
        <v>2.8837174240395891</v>
      </c>
      <c r="T273" s="20">
        <f t="shared" si="31"/>
        <v>0.16035886656077583</v>
      </c>
      <c r="U273" s="19">
        <f t="shared" si="32"/>
        <v>3</v>
      </c>
      <c r="V273" s="19">
        <v>785</v>
      </c>
      <c r="W273" s="18">
        <v>1200.4817490733601</v>
      </c>
      <c r="X273" s="18">
        <v>1197.87109993938</v>
      </c>
      <c r="Y273" s="18">
        <v>1279.0424257531199</v>
      </c>
      <c r="Z273" s="18">
        <v>1225.7984249219533</v>
      </c>
      <c r="AA273" s="18">
        <v>3.0884190589738791</v>
      </c>
      <c r="AB273" s="20">
        <v>3.7631904712685141E-2</v>
      </c>
      <c r="AC273" s="19">
        <v>3</v>
      </c>
      <c r="AD273" s="19">
        <v>535</v>
      </c>
      <c r="AE273" s="18">
        <f t="shared" si="33"/>
        <v>1.6021443218134697</v>
      </c>
      <c r="AF273" s="23">
        <f t="shared" si="34"/>
        <v>0.68000411215759426</v>
      </c>
      <c r="AG273" s="20" t="s">
        <v>763</v>
      </c>
    </row>
    <row r="274" spans="1:33" x14ac:dyDescent="0.3">
      <c r="A274" s="18" t="s">
        <v>833</v>
      </c>
      <c r="B274" s="19">
        <v>7</v>
      </c>
      <c r="C274" s="19">
        <v>1</v>
      </c>
      <c r="D274" s="18">
        <v>33.650100000000002</v>
      </c>
      <c r="E274" s="20">
        <v>1.69629376710148E-2</v>
      </c>
      <c r="F274" s="21">
        <f t="shared" si="28"/>
        <v>1.7704989336930357</v>
      </c>
      <c r="G274" s="18">
        <v>7.9198803533712496E-3</v>
      </c>
      <c r="H274" s="22">
        <v>1.6033734728073501</v>
      </c>
      <c r="I274" s="18">
        <v>0.83303916143076695</v>
      </c>
      <c r="J274" s="19" t="s">
        <v>39</v>
      </c>
      <c r="K274" s="19" t="s">
        <v>38</v>
      </c>
      <c r="L274" s="18">
        <v>153520.22709999999</v>
      </c>
      <c r="M274" s="18" t="s">
        <v>834</v>
      </c>
      <c r="N274" s="18" t="s">
        <v>835</v>
      </c>
      <c r="O274" s="18">
        <v>223.518755320894</v>
      </c>
      <c r="P274" s="18">
        <v>272.22655312481902</v>
      </c>
      <c r="Q274" s="18">
        <v>319.30070215163897</v>
      </c>
      <c r="R274" s="18">
        <f t="shared" si="29"/>
        <v>271.68200353245066</v>
      </c>
      <c r="S274" s="18">
        <f t="shared" si="30"/>
        <v>2.4340608713019303</v>
      </c>
      <c r="T274" s="20">
        <f t="shared" si="31"/>
        <v>0.17628438646766478</v>
      </c>
      <c r="U274" s="19">
        <f t="shared" si="32"/>
        <v>3</v>
      </c>
      <c r="V274" s="19">
        <v>1251</v>
      </c>
      <c r="W274" s="18">
        <v>493.12081134381799</v>
      </c>
      <c r="X274" s="18">
        <v>406.197764896568</v>
      </c>
      <c r="Y274" s="18">
        <v>407.50457626886703</v>
      </c>
      <c r="Z274" s="18">
        <v>435.6077175030843</v>
      </c>
      <c r="AA274" s="18">
        <v>2.6390955653888644</v>
      </c>
      <c r="AB274" s="20">
        <v>0.11435078855398274</v>
      </c>
      <c r="AC274" s="19">
        <v>3</v>
      </c>
      <c r="AD274" s="19">
        <v>1027</v>
      </c>
      <c r="AE274" s="18">
        <f t="shared" si="33"/>
        <v>1.6033734728073505</v>
      </c>
      <c r="AF274" s="23">
        <f t="shared" si="34"/>
        <v>0.68111051071402229</v>
      </c>
      <c r="AG274" s="20" t="s">
        <v>763</v>
      </c>
    </row>
    <row r="275" spans="1:33" x14ac:dyDescent="0.3">
      <c r="A275" s="18" t="s">
        <v>836</v>
      </c>
      <c r="B275" s="19">
        <v>5</v>
      </c>
      <c r="C275" s="19">
        <v>1</v>
      </c>
      <c r="D275" s="18">
        <v>20.595300000000002</v>
      </c>
      <c r="E275" s="20">
        <v>3.0018715374700099E-2</v>
      </c>
      <c r="F275" s="21">
        <f t="shared" si="28"/>
        <v>1.5226078969567205</v>
      </c>
      <c r="G275" s="18">
        <v>1.21690893964163E-2</v>
      </c>
      <c r="H275" s="22">
        <v>1.61347757450372</v>
      </c>
      <c r="I275" s="18">
        <v>0.69671631100681097</v>
      </c>
      <c r="J275" s="19" t="s">
        <v>39</v>
      </c>
      <c r="K275" s="19" t="s">
        <v>38</v>
      </c>
      <c r="L275" s="18">
        <v>67801.964099999997</v>
      </c>
      <c r="M275" s="18" t="s">
        <v>837</v>
      </c>
      <c r="N275" s="18" t="s">
        <v>838</v>
      </c>
      <c r="O275" s="18">
        <v>818.29487562748795</v>
      </c>
      <c r="P275" s="18">
        <v>779.46269267924902</v>
      </c>
      <c r="Q275" s="18">
        <v>588.81228695581297</v>
      </c>
      <c r="R275" s="18">
        <f t="shared" si="29"/>
        <v>728.85661842084994</v>
      </c>
      <c r="S275" s="18">
        <f t="shared" si="30"/>
        <v>2.8626421017704726</v>
      </c>
      <c r="T275" s="20">
        <f t="shared" si="31"/>
        <v>0.1685191290918544</v>
      </c>
      <c r="U275" s="19">
        <f t="shared" si="32"/>
        <v>3</v>
      </c>
      <c r="V275" s="19">
        <v>805</v>
      </c>
      <c r="W275" s="18">
        <v>1339.2772637527301</v>
      </c>
      <c r="X275" s="18">
        <v>953.14646606117697</v>
      </c>
      <c r="Y275" s="18">
        <v>1235.55769673806</v>
      </c>
      <c r="Z275" s="18">
        <v>1175.9938088506558</v>
      </c>
      <c r="AA275" s="18">
        <v>3.0704050353548524</v>
      </c>
      <c r="AB275" s="20">
        <v>0.16993098490773004</v>
      </c>
      <c r="AC275" s="19">
        <v>3</v>
      </c>
      <c r="AD275" s="19">
        <v>553</v>
      </c>
      <c r="AE275" s="18">
        <f t="shared" si="33"/>
        <v>1.6134775745037193</v>
      </c>
      <c r="AF275" s="23">
        <f t="shared" si="34"/>
        <v>0.69017352615016747</v>
      </c>
      <c r="AG275" s="20" t="s">
        <v>763</v>
      </c>
    </row>
    <row r="276" spans="1:33" x14ac:dyDescent="0.3">
      <c r="A276" s="18" t="s">
        <v>839</v>
      </c>
      <c r="B276" s="19">
        <v>5</v>
      </c>
      <c r="C276" s="19">
        <v>2</v>
      </c>
      <c r="D276" s="18">
        <v>23.691299999999998</v>
      </c>
      <c r="E276" s="20">
        <v>1.4375547893530301E-4</v>
      </c>
      <c r="F276" s="21">
        <f t="shared" si="28"/>
        <v>3.8423755941094697</v>
      </c>
      <c r="G276" s="18">
        <v>2.8797279249967E-4</v>
      </c>
      <c r="H276" s="22">
        <v>1.6177055867821399</v>
      </c>
      <c r="I276" s="18">
        <v>0.999999999999998</v>
      </c>
      <c r="J276" s="19" t="s">
        <v>39</v>
      </c>
      <c r="K276" s="19" t="s">
        <v>38</v>
      </c>
      <c r="L276" s="18">
        <v>41788.972800000003</v>
      </c>
      <c r="M276" s="18" t="s">
        <v>840</v>
      </c>
      <c r="N276" s="18" t="s">
        <v>841</v>
      </c>
      <c r="O276" s="18">
        <v>546.41977887298594</v>
      </c>
      <c r="P276" s="18">
        <v>541.21116458115205</v>
      </c>
      <c r="Q276" s="18">
        <v>558.64285201850203</v>
      </c>
      <c r="R276" s="18">
        <f t="shared" si="29"/>
        <v>548.75793182421341</v>
      </c>
      <c r="S276" s="18">
        <f t="shared" si="30"/>
        <v>2.7393808106489783</v>
      </c>
      <c r="T276" s="20">
        <f t="shared" si="31"/>
        <v>1.6305858354688629E-2</v>
      </c>
      <c r="U276" s="19">
        <f t="shared" si="32"/>
        <v>3</v>
      </c>
      <c r="V276" s="19">
        <v>951</v>
      </c>
      <c r="W276" s="18">
        <v>832.72953652051899</v>
      </c>
      <c r="X276" s="18">
        <v>928.41674137983603</v>
      </c>
      <c r="Y276" s="18">
        <v>902.04003840877897</v>
      </c>
      <c r="Z276" s="18">
        <v>887.72877210304466</v>
      </c>
      <c r="AA276" s="18">
        <v>2.9482802959905654</v>
      </c>
      <c r="AB276" s="20">
        <v>5.5673383819586475E-2</v>
      </c>
      <c r="AC276" s="19">
        <v>3</v>
      </c>
      <c r="AD276" s="19">
        <v>674</v>
      </c>
      <c r="AE276" s="18">
        <f t="shared" si="33"/>
        <v>1.6177055867821435</v>
      </c>
      <c r="AF276" s="23">
        <f t="shared" si="34"/>
        <v>0.69394906936372858</v>
      </c>
      <c r="AG276" s="20" t="s">
        <v>763</v>
      </c>
    </row>
    <row r="277" spans="1:33" x14ac:dyDescent="0.3">
      <c r="A277" s="18" t="s">
        <v>842</v>
      </c>
      <c r="B277" s="19">
        <v>3</v>
      </c>
      <c r="C277" s="19">
        <v>1</v>
      </c>
      <c r="D277" s="18">
        <v>14.872</v>
      </c>
      <c r="E277" s="20">
        <v>7.2197250579020299E-4</v>
      </c>
      <c r="F277" s="21">
        <f t="shared" si="28"/>
        <v>3.1414793409496924</v>
      </c>
      <c r="G277" s="18">
        <v>8.2256372149775E-4</v>
      </c>
      <c r="H277" s="22">
        <v>1.6249319618593101</v>
      </c>
      <c r="I277" s="18">
        <v>0.99999726849290804</v>
      </c>
      <c r="J277" s="19" t="s">
        <v>39</v>
      </c>
      <c r="K277" s="19" t="s">
        <v>38</v>
      </c>
      <c r="L277" s="18">
        <v>47129.004099999998</v>
      </c>
      <c r="M277" s="18" t="s">
        <v>843</v>
      </c>
      <c r="N277" s="18" t="s">
        <v>844</v>
      </c>
      <c r="O277" s="18">
        <v>832.44968435973396</v>
      </c>
      <c r="P277" s="18">
        <v>945.65575487601802</v>
      </c>
      <c r="Q277" s="18">
        <v>923.88298007523201</v>
      </c>
      <c r="R277" s="18">
        <f t="shared" si="29"/>
        <v>900.66280643699463</v>
      </c>
      <c r="S277" s="18">
        <f t="shared" si="30"/>
        <v>2.9545622285895492</v>
      </c>
      <c r="T277" s="20">
        <f t="shared" si="31"/>
        <v>6.6694227243867379E-2</v>
      </c>
      <c r="U277" s="19">
        <f t="shared" si="32"/>
        <v>3</v>
      </c>
      <c r="V277" s="19">
        <v>724</v>
      </c>
      <c r="W277" s="18">
        <v>1509.7081185838099</v>
      </c>
      <c r="X277" s="18">
        <v>1366.0065103480299</v>
      </c>
      <c r="Y277" s="18">
        <v>1514.8327141802799</v>
      </c>
      <c r="Z277" s="18">
        <v>1463.5157810373732</v>
      </c>
      <c r="AA277" s="18">
        <v>3.1653974097766429</v>
      </c>
      <c r="AB277" s="20">
        <v>5.7726996241306901E-2</v>
      </c>
      <c r="AC277" s="19">
        <v>3</v>
      </c>
      <c r="AD277" s="19">
        <v>457</v>
      </c>
      <c r="AE277" s="18">
        <f t="shared" si="33"/>
        <v>1.624931961859305</v>
      </c>
      <c r="AF277" s="23">
        <f t="shared" si="34"/>
        <v>0.70037931177607393</v>
      </c>
      <c r="AG277" s="20" t="s">
        <v>763</v>
      </c>
    </row>
    <row r="278" spans="1:33" x14ac:dyDescent="0.3">
      <c r="A278" s="18" t="s">
        <v>845</v>
      </c>
      <c r="B278" s="19">
        <v>6</v>
      </c>
      <c r="C278" s="19">
        <v>2</v>
      </c>
      <c r="D278" s="18">
        <v>32.791899999999998</v>
      </c>
      <c r="E278" s="20">
        <v>2.5437686639151501E-4</v>
      </c>
      <c r="F278" s="21">
        <f t="shared" si="28"/>
        <v>3.594522386951835</v>
      </c>
      <c r="G278" s="18">
        <v>4.2301207358660698E-4</v>
      </c>
      <c r="H278" s="22">
        <v>1.6390981946618</v>
      </c>
      <c r="I278" s="18">
        <v>0.99999999991533195</v>
      </c>
      <c r="J278" s="19" t="s">
        <v>39</v>
      </c>
      <c r="K278" s="19" t="s">
        <v>38</v>
      </c>
      <c r="L278" s="18">
        <v>48877.065199999997</v>
      </c>
      <c r="M278" s="18" t="s">
        <v>846</v>
      </c>
      <c r="N278" s="18" t="s">
        <v>847</v>
      </c>
      <c r="O278" s="18">
        <v>900.07488454991301</v>
      </c>
      <c r="P278" s="18">
        <v>849.41036144048303</v>
      </c>
      <c r="Q278" s="18">
        <v>953.78224645661999</v>
      </c>
      <c r="R278" s="18">
        <f t="shared" si="29"/>
        <v>901.08916414900523</v>
      </c>
      <c r="S278" s="18">
        <f t="shared" si="30"/>
        <v>2.954767767207652</v>
      </c>
      <c r="T278" s="20">
        <f t="shared" si="31"/>
        <v>5.7922497119574187E-2</v>
      </c>
      <c r="U278" s="19">
        <f t="shared" si="32"/>
        <v>3</v>
      </c>
      <c r="V278" s="19">
        <v>723</v>
      </c>
      <c r="W278" s="18">
        <v>1539.08596795728</v>
      </c>
      <c r="X278" s="18">
        <v>1424.22431831011</v>
      </c>
      <c r="Y278" s="18">
        <v>1467.6105802904499</v>
      </c>
      <c r="Z278" s="18">
        <v>1476.9736221859466</v>
      </c>
      <c r="AA278" s="18">
        <v>3.1693727391566457</v>
      </c>
      <c r="AB278" s="20">
        <v>3.9269778637931116E-2</v>
      </c>
      <c r="AC278" s="19">
        <v>3</v>
      </c>
      <c r="AD278" s="19">
        <v>454</v>
      </c>
      <c r="AE278" s="18">
        <f t="shared" si="33"/>
        <v>1.639098194661802</v>
      </c>
      <c r="AF278" s="23">
        <f t="shared" si="34"/>
        <v>0.71290228561987667</v>
      </c>
      <c r="AG278" s="20" t="s">
        <v>763</v>
      </c>
    </row>
    <row r="279" spans="1:33" x14ac:dyDescent="0.3">
      <c r="A279" s="18" t="s">
        <v>848</v>
      </c>
      <c r="B279" s="19">
        <v>167</v>
      </c>
      <c r="C279" s="19">
        <v>24</v>
      </c>
      <c r="D279" s="18">
        <v>1080.9476</v>
      </c>
      <c r="E279" s="20">
        <v>1.5406209333601602E-5</v>
      </c>
      <c r="F279" s="21">
        <f t="shared" si="28"/>
        <v>4.8123042054096201</v>
      </c>
      <c r="G279" s="18">
        <v>1.06949364484249E-4</v>
      </c>
      <c r="H279" s="22">
        <v>1.64526323987839</v>
      </c>
      <c r="I279" s="18">
        <v>1</v>
      </c>
      <c r="J279" s="19" t="s">
        <v>39</v>
      </c>
      <c r="K279" s="19" t="s">
        <v>38</v>
      </c>
      <c r="L279" s="18">
        <v>533787.30790000001</v>
      </c>
      <c r="M279" s="18" t="s">
        <v>849</v>
      </c>
      <c r="N279" s="18" t="s">
        <v>850</v>
      </c>
      <c r="O279" s="18">
        <v>933.42891809278001</v>
      </c>
      <c r="P279" s="18">
        <v>901.60139065190197</v>
      </c>
      <c r="Q279" s="18">
        <v>934.07868692482202</v>
      </c>
      <c r="R279" s="18">
        <f t="shared" si="29"/>
        <v>923.03633188983474</v>
      </c>
      <c r="S279" s="18">
        <f t="shared" si="30"/>
        <v>2.9652187957482661</v>
      </c>
      <c r="T279" s="20">
        <f t="shared" si="31"/>
        <v>2.0114101437088357E-2</v>
      </c>
      <c r="U279" s="19">
        <f t="shared" si="32"/>
        <v>3</v>
      </c>
      <c r="V279" s="19">
        <v>711</v>
      </c>
      <c r="W279" s="18">
        <v>1476.42501316583</v>
      </c>
      <c r="X279" s="18">
        <v>1561.6898869698</v>
      </c>
      <c r="Y279" s="18">
        <v>1517.79833765598</v>
      </c>
      <c r="Z279" s="18">
        <v>1518.6377459305368</v>
      </c>
      <c r="AA279" s="18">
        <v>3.1814541901195494</v>
      </c>
      <c r="AB279" s="20">
        <v>2.8076896130382202E-2</v>
      </c>
      <c r="AC279" s="19">
        <v>3</v>
      </c>
      <c r="AD279" s="19">
        <v>445</v>
      </c>
      <c r="AE279" s="18">
        <f t="shared" si="33"/>
        <v>1.6452632398783926</v>
      </c>
      <c r="AF279" s="23">
        <f t="shared" si="34"/>
        <v>0.71831843167101528</v>
      </c>
      <c r="AG279" s="20" t="s">
        <v>763</v>
      </c>
    </row>
    <row r="280" spans="1:33" x14ac:dyDescent="0.3">
      <c r="A280" s="18" t="s">
        <v>851</v>
      </c>
      <c r="B280" s="19">
        <v>4</v>
      </c>
      <c r="C280" s="19">
        <v>2</v>
      </c>
      <c r="D280" s="18">
        <v>17.8279</v>
      </c>
      <c r="E280" s="20">
        <v>2.5887295571022099E-2</v>
      </c>
      <c r="F280" s="21">
        <f t="shared" si="28"/>
        <v>1.5869133176582242</v>
      </c>
      <c r="G280" s="18">
        <v>1.09604401191589E-2</v>
      </c>
      <c r="H280" s="22">
        <v>1.6554321336064699</v>
      </c>
      <c r="I280" s="18">
        <v>0.73505070214725199</v>
      </c>
      <c r="J280" s="19" t="s">
        <v>39</v>
      </c>
      <c r="K280" s="19" t="s">
        <v>38</v>
      </c>
      <c r="L280" s="18">
        <v>88834.927800000005</v>
      </c>
      <c r="M280" s="18" t="s">
        <v>852</v>
      </c>
      <c r="N280" s="18" t="s">
        <v>853</v>
      </c>
      <c r="O280" s="18">
        <v>113.626847758506</v>
      </c>
      <c r="P280" s="18">
        <v>78.255136721949498</v>
      </c>
      <c r="Q280" s="18">
        <v>84.516895463343999</v>
      </c>
      <c r="R280" s="18">
        <f t="shared" si="29"/>
        <v>92.132959981266495</v>
      </c>
      <c r="S280" s="18">
        <f t="shared" si="30"/>
        <v>1.9644150240866485</v>
      </c>
      <c r="T280" s="20">
        <f t="shared" si="31"/>
        <v>0.2048747835838387</v>
      </c>
      <c r="U280" s="19">
        <f t="shared" si="32"/>
        <v>3</v>
      </c>
      <c r="V280" s="19">
        <v>1638</v>
      </c>
      <c r="W280" s="18">
        <v>151.25886659022601</v>
      </c>
      <c r="X280" s="18">
        <v>128.586612945209</v>
      </c>
      <c r="Y280" s="18">
        <v>177.71410801636799</v>
      </c>
      <c r="Z280" s="18">
        <v>152.51986251726768</v>
      </c>
      <c r="AA280" s="18">
        <v>2.1833264051249812</v>
      </c>
      <c r="AB280" s="20">
        <v>0.16121186062743628</v>
      </c>
      <c r="AC280" s="19">
        <v>3</v>
      </c>
      <c r="AD280" s="19">
        <v>1509</v>
      </c>
      <c r="AE280" s="18">
        <f t="shared" si="33"/>
        <v>1.6554321336064719</v>
      </c>
      <c r="AF280" s="23">
        <f t="shared" si="34"/>
        <v>0.72720786696183048</v>
      </c>
      <c r="AG280" s="20" t="s">
        <v>763</v>
      </c>
    </row>
    <row r="281" spans="1:33" x14ac:dyDescent="0.3">
      <c r="A281" s="18" t="s">
        <v>854</v>
      </c>
      <c r="B281" s="19">
        <v>17</v>
      </c>
      <c r="C281" s="19">
        <v>8</v>
      </c>
      <c r="D281" s="18">
        <v>120.3169</v>
      </c>
      <c r="E281" s="20">
        <v>2.2827125726993601E-2</v>
      </c>
      <c r="F281" s="21">
        <f t="shared" si="28"/>
        <v>1.6415487691707977</v>
      </c>
      <c r="G281" s="18">
        <v>9.9810304438963902E-3</v>
      </c>
      <c r="H281" s="22">
        <v>1.66144940835445</v>
      </c>
      <c r="I281" s="18">
        <v>0.76619751004940195</v>
      </c>
      <c r="J281" s="19" t="s">
        <v>39</v>
      </c>
      <c r="K281" s="19" t="s">
        <v>38</v>
      </c>
      <c r="L281" s="18">
        <v>125112.9523</v>
      </c>
      <c r="M281" s="18" t="s">
        <v>855</v>
      </c>
      <c r="N281" s="18" t="s">
        <v>856</v>
      </c>
      <c r="O281" s="18">
        <v>711.99010649110198</v>
      </c>
      <c r="P281" s="18">
        <v>457.43294084907302</v>
      </c>
      <c r="Q281" s="18">
        <v>705.59343145193895</v>
      </c>
      <c r="R281" s="18">
        <f t="shared" si="29"/>
        <v>625.00549293070469</v>
      </c>
      <c r="S281" s="18">
        <f t="shared" si="30"/>
        <v>2.795883834206494</v>
      </c>
      <c r="T281" s="20">
        <f t="shared" si="31"/>
        <v>0.23224968169613752</v>
      </c>
      <c r="U281" s="19">
        <f t="shared" si="32"/>
        <v>3</v>
      </c>
      <c r="V281" s="19">
        <v>888</v>
      </c>
      <c r="W281" s="18">
        <v>1046.7439535762001</v>
      </c>
      <c r="X281" s="18">
        <v>1059.10016103879</v>
      </c>
      <c r="Y281" s="18">
        <v>1009.40090472901</v>
      </c>
      <c r="Z281" s="18">
        <v>1038.415006448</v>
      </c>
      <c r="AA281" s="18">
        <v>3.0163709556219991</v>
      </c>
      <c r="AB281" s="20">
        <v>2.4918097957084197E-2</v>
      </c>
      <c r="AC281" s="19">
        <v>3</v>
      </c>
      <c r="AD281" s="19">
        <v>602</v>
      </c>
      <c r="AE281" s="18">
        <f t="shared" si="33"/>
        <v>1.6614494083544489</v>
      </c>
      <c r="AF281" s="23">
        <f t="shared" si="34"/>
        <v>0.73244236319100742</v>
      </c>
      <c r="AG281" s="20" t="s">
        <v>763</v>
      </c>
    </row>
    <row r="282" spans="1:33" x14ac:dyDescent="0.3">
      <c r="A282" s="18" t="s">
        <v>857</v>
      </c>
      <c r="B282" s="19">
        <v>12</v>
      </c>
      <c r="C282" s="19">
        <v>3</v>
      </c>
      <c r="D282" s="18">
        <v>63.380400000000002</v>
      </c>
      <c r="E282" s="20">
        <v>6.5259023943064999E-4</v>
      </c>
      <c r="F282" s="21">
        <f t="shared" si="28"/>
        <v>3.1853594260938216</v>
      </c>
      <c r="G282" s="18">
        <v>7.7751672994330904E-4</v>
      </c>
      <c r="H282" s="22">
        <v>1.6614598663228901</v>
      </c>
      <c r="I282" s="18">
        <v>0.99999872235794796</v>
      </c>
      <c r="J282" s="19" t="s">
        <v>39</v>
      </c>
      <c r="K282" s="19" t="s">
        <v>38</v>
      </c>
      <c r="L282" s="18">
        <v>33080.402300000002</v>
      </c>
      <c r="M282" s="18" t="s">
        <v>858</v>
      </c>
      <c r="N282" s="18" t="s">
        <v>859</v>
      </c>
      <c r="O282" s="18">
        <v>503.38230668721502</v>
      </c>
      <c r="P282" s="18">
        <v>527.43743694901298</v>
      </c>
      <c r="Q282" s="18">
        <v>467.83259387840798</v>
      </c>
      <c r="R282" s="18">
        <f t="shared" si="29"/>
        <v>499.55077917154534</v>
      </c>
      <c r="S282" s="18">
        <f t="shared" si="30"/>
        <v>2.6985796406963631</v>
      </c>
      <c r="T282" s="20">
        <f t="shared" si="31"/>
        <v>6.0027084216675082E-2</v>
      </c>
      <c r="U282" s="19">
        <f t="shared" si="32"/>
        <v>3</v>
      </c>
      <c r="V282" s="19">
        <v>992</v>
      </c>
      <c r="W282" s="18">
        <v>767.16761925108904</v>
      </c>
      <c r="X282" s="18">
        <v>848.48470523816695</v>
      </c>
      <c r="Y282" s="18">
        <v>874.29838786229197</v>
      </c>
      <c r="Z282" s="18">
        <v>829.98357078384925</v>
      </c>
      <c r="AA282" s="18">
        <v>2.9190694957633818</v>
      </c>
      <c r="AB282" s="20">
        <v>6.7363223939171171E-2</v>
      </c>
      <c r="AC282" s="19">
        <v>3</v>
      </c>
      <c r="AD282" s="19">
        <v>700</v>
      </c>
      <c r="AE282" s="18">
        <f t="shared" si="33"/>
        <v>1.6614598663228859</v>
      </c>
      <c r="AF282" s="23">
        <f t="shared" si="34"/>
        <v>0.73245144418477193</v>
      </c>
      <c r="AG282" s="20" t="s">
        <v>763</v>
      </c>
    </row>
    <row r="283" spans="1:33" x14ac:dyDescent="0.3">
      <c r="A283" s="18" t="s">
        <v>860</v>
      </c>
      <c r="B283" s="19">
        <v>6</v>
      </c>
      <c r="C283" s="19">
        <v>1</v>
      </c>
      <c r="D283" s="18">
        <v>40.514800000000001</v>
      </c>
      <c r="E283" s="20">
        <v>1.46882376718256E-2</v>
      </c>
      <c r="F283" s="21">
        <f t="shared" si="28"/>
        <v>1.8330303087240383</v>
      </c>
      <c r="G283" s="18">
        <v>7.0824498182992003E-3</v>
      </c>
      <c r="H283" s="22">
        <v>1.66350182817362</v>
      </c>
      <c r="I283" s="18">
        <v>0.86146034268112703</v>
      </c>
      <c r="J283" s="19" t="s">
        <v>39</v>
      </c>
      <c r="K283" s="19" t="s">
        <v>38</v>
      </c>
      <c r="L283" s="18">
        <v>47008.198700000001</v>
      </c>
      <c r="M283" s="18" t="s">
        <v>861</v>
      </c>
      <c r="N283" s="18" t="s">
        <v>862</v>
      </c>
      <c r="O283" s="18">
        <v>603.60520214718497</v>
      </c>
      <c r="P283" s="18">
        <v>675.57331128718499</v>
      </c>
      <c r="Q283" s="18">
        <v>556.016231192281</v>
      </c>
      <c r="R283" s="18">
        <f t="shared" si="29"/>
        <v>611.73158154221699</v>
      </c>
      <c r="S283" s="18">
        <f t="shared" si="30"/>
        <v>2.7865609021676772</v>
      </c>
      <c r="T283" s="20">
        <f t="shared" si="31"/>
        <v>9.8395085536679347E-2</v>
      </c>
      <c r="U283" s="19">
        <f t="shared" si="32"/>
        <v>3</v>
      </c>
      <c r="V283" s="19">
        <v>899</v>
      </c>
      <c r="W283" s="18">
        <v>1246.5449390349199</v>
      </c>
      <c r="X283" s="18">
        <v>914.50515638873401</v>
      </c>
      <c r="Y283" s="18">
        <v>891.79971731740397</v>
      </c>
      <c r="Z283" s="18">
        <v>1017.6166042470194</v>
      </c>
      <c r="AA283" s="18">
        <v>3.0075841846585298</v>
      </c>
      <c r="AB283" s="20">
        <v>0.19514474198532272</v>
      </c>
      <c r="AC283" s="19">
        <v>3</v>
      </c>
      <c r="AD283" s="19">
        <v>612</v>
      </c>
      <c r="AE283" s="18">
        <f t="shared" si="33"/>
        <v>1.6635018281736225</v>
      </c>
      <c r="AF283" s="23">
        <f t="shared" si="34"/>
        <v>0.73422345173058967</v>
      </c>
      <c r="AG283" s="20" t="s">
        <v>763</v>
      </c>
    </row>
    <row r="284" spans="1:33" x14ac:dyDescent="0.3">
      <c r="A284" s="18" t="s">
        <v>863</v>
      </c>
      <c r="B284" s="19">
        <v>18</v>
      </c>
      <c r="C284" s="19">
        <v>3</v>
      </c>
      <c r="D284" s="18">
        <v>79.226600000000005</v>
      </c>
      <c r="E284" s="20">
        <v>4.01079296527403E-2</v>
      </c>
      <c r="F284" s="21">
        <f t="shared" si="28"/>
        <v>1.3967697554603042</v>
      </c>
      <c r="G284" s="18">
        <v>1.54573592959337E-2</v>
      </c>
      <c r="H284" s="22">
        <v>1.67106239239118</v>
      </c>
      <c r="I284" s="18">
        <v>0.61811530681550197</v>
      </c>
      <c r="J284" s="19" t="s">
        <v>39</v>
      </c>
      <c r="K284" s="19" t="s">
        <v>38</v>
      </c>
      <c r="L284" s="18">
        <v>312546.47979999997</v>
      </c>
      <c r="M284" s="18" t="s">
        <v>864</v>
      </c>
      <c r="N284" s="18" t="s">
        <v>865</v>
      </c>
      <c r="O284" s="18">
        <v>143.400735481119</v>
      </c>
      <c r="P284" s="18">
        <v>263.62706620651301</v>
      </c>
      <c r="Q284" s="18">
        <v>215.99464125726499</v>
      </c>
      <c r="R284" s="18">
        <f t="shared" si="29"/>
        <v>207.674147648299</v>
      </c>
      <c r="S284" s="18">
        <f t="shared" si="30"/>
        <v>2.3173824366771805</v>
      </c>
      <c r="T284" s="20">
        <f t="shared" si="31"/>
        <v>0.29153124010254583</v>
      </c>
      <c r="U284" s="19">
        <f t="shared" si="32"/>
        <v>3</v>
      </c>
      <c r="V284" s="19">
        <v>1376</v>
      </c>
      <c r="W284" s="18">
        <v>364.72985316683003</v>
      </c>
      <c r="X284" s="18">
        <v>331.00055119544999</v>
      </c>
      <c r="Y284" s="18">
        <v>345.37896965862001</v>
      </c>
      <c r="Z284" s="18">
        <v>347.03645800696671</v>
      </c>
      <c r="AA284" s="18">
        <v>2.5403751021093774</v>
      </c>
      <c r="AB284" s="20">
        <v>4.8771903389189603E-2</v>
      </c>
      <c r="AC284" s="19">
        <v>3</v>
      </c>
      <c r="AD284" s="19">
        <v>1130</v>
      </c>
      <c r="AE284" s="18">
        <f t="shared" si="33"/>
        <v>1.6710623923911849</v>
      </c>
      <c r="AF284" s="23">
        <f t="shared" si="34"/>
        <v>0.7407656002530334</v>
      </c>
      <c r="AG284" s="20" t="s">
        <v>763</v>
      </c>
    </row>
    <row r="285" spans="1:33" x14ac:dyDescent="0.3">
      <c r="A285" s="18" t="s">
        <v>866</v>
      </c>
      <c r="B285" s="19">
        <v>17</v>
      </c>
      <c r="C285" s="19">
        <v>1</v>
      </c>
      <c r="D285" s="18">
        <v>75.649699999999996</v>
      </c>
      <c r="E285" s="20">
        <v>3.4884495510390398E-2</v>
      </c>
      <c r="F285" s="21">
        <f t="shared" si="28"/>
        <v>1.4573675532821682</v>
      </c>
      <c r="G285" s="18">
        <v>1.377020052182E-2</v>
      </c>
      <c r="H285" s="22">
        <v>1.6776800605234401</v>
      </c>
      <c r="I285" s="18">
        <v>0.65641044965510498</v>
      </c>
      <c r="J285" s="19" t="s">
        <v>39</v>
      </c>
      <c r="K285" s="19" t="s">
        <v>38</v>
      </c>
      <c r="L285" s="18">
        <v>159201.47159999999</v>
      </c>
      <c r="M285" s="18" t="s">
        <v>867</v>
      </c>
      <c r="N285" s="18" t="s">
        <v>868</v>
      </c>
      <c r="O285" s="18">
        <v>190.48798624225901</v>
      </c>
      <c r="P285" s="18">
        <v>179.866216762314</v>
      </c>
      <c r="Q285" s="18">
        <v>134.35243046359901</v>
      </c>
      <c r="R285" s="18">
        <f t="shared" si="29"/>
        <v>168.23554448939069</v>
      </c>
      <c r="S285" s="18">
        <f t="shared" si="30"/>
        <v>2.2259177580776077</v>
      </c>
      <c r="T285" s="20">
        <f t="shared" si="31"/>
        <v>0.17725369291327689</v>
      </c>
      <c r="U285" s="19">
        <f t="shared" si="32"/>
        <v>3</v>
      </c>
      <c r="V285" s="19">
        <v>1472</v>
      </c>
      <c r="W285" s="18">
        <v>301.97116678609802</v>
      </c>
      <c r="X285" s="18">
        <v>218.375713559335</v>
      </c>
      <c r="Y285" s="18">
        <v>326.38937503803197</v>
      </c>
      <c r="Z285" s="18">
        <v>282.245418461155</v>
      </c>
      <c r="AA285" s="18">
        <v>2.4506269009842931</v>
      </c>
      <c r="AB285" s="20">
        <v>0.20069133874153519</v>
      </c>
      <c r="AC285" s="19">
        <v>3</v>
      </c>
      <c r="AD285" s="19">
        <v>1227</v>
      </c>
      <c r="AE285" s="18">
        <f t="shared" si="33"/>
        <v>1.6776800605234408</v>
      </c>
      <c r="AF285" s="23">
        <f t="shared" si="34"/>
        <v>0.74646761499977765</v>
      </c>
      <c r="AG285" s="20" t="s">
        <v>763</v>
      </c>
    </row>
    <row r="286" spans="1:33" x14ac:dyDescent="0.3">
      <c r="A286" s="18" t="s">
        <v>869</v>
      </c>
      <c r="B286" s="19">
        <v>10</v>
      </c>
      <c r="C286" s="19">
        <v>2</v>
      </c>
      <c r="D286" s="18">
        <v>54.652299999999997</v>
      </c>
      <c r="E286" s="20">
        <v>1.98480880950976E-2</v>
      </c>
      <c r="F286" s="21">
        <f t="shared" si="28"/>
        <v>1.7022813211295462</v>
      </c>
      <c r="G286" s="18">
        <v>8.96696725410627E-3</v>
      </c>
      <c r="H286" s="22">
        <v>1.6899948313106401</v>
      </c>
      <c r="I286" s="18">
        <v>0.79895641645133597</v>
      </c>
      <c r="J286" s="19" t="s">
        <v>39</v>
      </c>
      <c r="K286" s="19" t="s">
        <v>38</v>
      </c>
      <c r="L286" s="18">
        <v>126253.55379999999</v>
      </c>
      <c r="M286" s="18" t="s">
        <v>870</v>
      </c>
      <c r="N286" s="18" t="s">
        <v>871</v>
      </c>
      <c r="O286" s="18">
        <v>115.943422534574</v>
      </c>
      <c r="P286" s="18">
        <v>138.276418203709</v>
      </c>
      <c r="Q286" s="18">
        <v>108.841909183062</v>
      </c>
      <c r="R286" s="18">
        <f t="shared" si="29"/>
        <v>121.02058330711499</v>
      </c>
      <c r="S286" s="18">
        <f t="shared" si="30"/>
        <v>2.082859241857447</v>
      </c>
      <c r="T286" s="20">
        <f t="shared" si="31"/>
        <v>0.12692086802467015</v>
      </c>
      <c r="U286" s="19">
        <f t="shared" si="32"/>
        <v>3</v>
      </c>
      <c r="V286" s="19">
        <v>1558</v>
      </c>
      <c r="W286" s="18">
        <v>227.28750869467601</v>
      </c>
      <c r="X286" s="18">
        <v>159.57740317686799</v>
      </c>
      <c r="Y286" s="18">
        <v>226.70756894212599</v>
      </c>
      <c r="Z286" s="18">
        <v>204.52416027122331</v>
      </c>
      <c r="AA286" s="18">
        <v>2.3107446182245526</v>
      </c>
      <c r="AB286" s="20">
        <v>0.19032525767168712</v>
      </c>
      <c r="AC286" s="19">
        <v>3</v>
      </c>
      <c r="AD286" s="19">
        <v>1385</v>
      </c>
      <c r="AE286" s="18">
        <f t="shared" si="33"/>
        <v>1.6899948313106421</v>
      </c>
      <c r="AF286" s="23">
        <f t="shared" si="34"/>
        <v>0.75701883416786941</v>
      </c>
      <c r="AG286" s="20" t="s">
        <v>763</v>
      </c>
    </row>
    <row r="287" spans="1:33" x14ac:dyDescent="0.3">
      <c r="A287" s="18" t="s">
        <v>872</v>
      </c>
      <c r="B287" s="19">
        <v>3</v>
      </c>
      <c r="C287" s="19">
        <v>1</v>
      </c>
      <c r="D287" s="18">
        <v>15.973599999999999</v>
      </c>
      <c r="E287" s="20">
        <v>2.7062108436394202E-3</v>
      </c>
      <c r="F287" s="21">
        <f t="shared" si="28"/>
        <v>2.5676383700953931</v>
      </c>
      <c r="G287" s="18">
        <v>1.9878930254778201E-3</v>
      </c>
      <c r="H287" s="22">
        <v>1.6903778934736799</v>
      </c>
      <c r="I287" s="18">
        <v>0.99720113662732002</v>
      </c>
      <c r="J287" s="19" t="s">
        <v>39</v>
      </c>
      <c r="K287" s="19" t="s">
        <v>38</v>
      </c>
      <c r="L287" s="18">
        <v>47166.237500000003</v>
      </c>
      <c r="M287" s="18" t="s">
        <v>873</v>
      </c>
      <c r="N287" s="18" t="s">
        <v>874</v>
      </c>
      <c r="O287" s="18">
        <v>786.43782130028501</v>
      </c>
      <c r="P287" s="18">
        <v>942.19799921775098</v>
      </c>
      <c r="Q287" s="18">
        <v>780.14316001182499</v>
      </c>
      <c r="R287" s="18">
        <f t="shared" si="29"/>
        <v>836.25966017662029</v>
      </c>
      <c r="S287" s="18">
        <f t="shared" si="30"/>
        <v>2.922341147621522</v>
      </c>
      <c r="T287" s="20">
        <f t="shared" si="31"/>
        <v>0.1097736338064627</v>
      </c>
      <c r="U287" s="19">
        <f t="shared" si="32"/>
        <v>3</v>
      </c>
      <c r="V287" s="19">
        <v>753</v>
      </c>
      <c r="W287" s="18">
        <v>1454.62398711385</v>
      </c>
      <c r="X287" s="18">
        <v>1277.8723090769099</v>
      </c>
      <c r="Y287" s="18">
        <v>1508.28823210835</v>
      </c>
      <c r="Z287" s="18">
        <v>1413.59484276637</v>
      </c>
      <c r="AA287" s="18">
        <v>3.1503249520602576</v>
      </c>
      <c r="AB287" s="20">
        <v>8.5288171151648121E-2</v>
      </c>
      <c r="AC287" s="19">
        <v>3</v>
      </c>
      <c r="AD287" s="19">
        <v>471</v>
      </c>
      <c r="AE287" s="18">
        <f t="shared" si="33"/>
        <v>1.6903778934736788</v>
      </c>
      <c r="AF287" s="23">
        <f t="shared" si="34"/>
        <v>0.75734580514434124</v>
      </c>
      <c r="AG287" s="20" t="s">
        <v>763</v>
      </c>
    </row>
    <row r="288" spans="1:33" x14ac:dyDescent="0.3">
      <c r="A288" s="18" t="s">
        <v>875</v>
      </c>
      <c r="B288" s="19">
        <v>3</v>
      </c>
      <c r="C288" s="19">
        <v>3</v>
      </c>
      <c r="D288" s="18">
        <v>7.3480999999999996</v>
      </c>
      <c r="E288" s="20">
        <v>1.5459246761095899E-4</v>
      </c>
      <c r="F288" s="21">
        <f t="shared" si="28"/>
        <v>3.8108116705385853</v>
      </c>
      <c r="G288" s="18">
        <v>3.0056283911971001E-4</v>
      </c>
      <c r="H288" s="22">
        <v>1.70078483065214</v>
      </c>
      <c r="I288" s="18">
        <v>0.99999999999998801</v>
      </c>
      <c r="J288" s="19" t="s">
        <v>39</v>
      </c>
      <c r="K288" s="19" t="s">
        <v>38</v>
      </c>
      <c r="L288" s="18">
        <v>6647.8684999999996</v>
      </c>
      <c r="M288" s="18" t="s">
        <v>876</v>
      </c>
      <c r="N288" s="18" t="s">
        <v>877</v>
      </c>
      <c r="O288" s="18">
        <v>833.54778006935396</v>
      </c>
      <c r="P288" s="18">
        <v>810.80391562501302</v>
      </c>
      <c r="Q288" s="18">
        <v>868.65966860175502</v>
      </c>
      <c r="R288" s="18">
        <f t="shared" si="29"/>
        <v>837.67045476537396</v>
      </c>
      <c r="S288" s="18">
        <f t="shared" si="30"/>
        <v>2.9230731978362789</v>
      </c>
      <c r="T288" s="20">
        <f t="shared" si="31"/>
        <v>3.4795751936367379E-2</v>
      </c>
      <c r="U288" s="19">
        <f t="shared" si="32"/>
        <v>3</v>
      </c>
      <c r="V288" s="19">
        <v>752</v>
      </c>
      <c r="W288" s="18">
        <v>1498.3559699734401</v>
      </c>
      <c r="X288" s="18">
        <v>1340.4250034244001</v>
      </c>
      <c r="Y288" s="18">
        <v>1435.31063425345</v>
      </c>
      <c r="Z288" s="18">
        <v>1424.6972025504301</v>
      </c>
      <c r="AA288" s="18">
        <v>3.1537225715480455</v>
      </c>
      <c r="AB288" s="20">
        <v>5.5800365192037155E-2</v>
      </c>
      <c r="AC288" s="19">
        <v>3</v>
      </c>
      <c r="AD288" s="19">
        <v>467</v>
      </c>
      <c r="AE288" s="18">
        <f t="shared" si="33"/>
        <v>1.7007848306521429</v>
      </c>
      <c r="AF288" s="23">
        <f t="shared" si="34"/>
        <v>0.76620063460129195</v>
      </c>
      <c r="AG288" s="20" t="s">
        <v>763</v>
      </c>
    </row>
    <row r="289" spans="1:33" x14ac:dyDescent="0.3">
      <c r="A289" s="18" t="s">
        <v>878</v>
      </c>
      <c r="B289" s="19">
        <v>13</v>
      </c>
      <c r="C289" s="19">
        <v>4</v>
      </c>
      <c r="D289" s="18">
        <v>56.8658</v>
      </c>
      <c r="E289" s="20">
        <v>3.2197085852881898E-3</v>
      </c>
      <c r="F289" s="21">
        <f t="shared" si="28"/>
        <v>2.4921834343689375</v>
      </c>
      <c r="G289" s="18">
        <v>2.2269534044793799E-3</v>
      </c>
      <c r="H289" s="22">
        <v>1.7017299089062701</v>
      </c>
      <c r="I289" s="18">
        <v>0.99493115703547996</v>
      </c>
      <c r="J289" s="19" t="s">
        <v>39</v>
      </c>
      <c r="K289" s="19" t="s">
        <v>38</v>
      </c>
      <c r="L289" s="18">
        <v>17319.844700000001</v>
      </c>
      <c r="M289" s="18" t="s">
        <v>879</v>
      </c>
      <c r="N289" s="18" t="s">
        <v>880</v>
      </c>
      <c r="O289" s="18">
        <v>530.04617942198797</v>
      </c>
      <c r="P289" s="18">
        <v>648.53306240280801</v>
      </c>
      <c r="Q289" s="18">
        <v>661.76796700594105</v>
      </c>
      <c r="R289" s="18">
        <f t="shared" si="29"/>
        <v>613.44906961024572</v>
      </c>
      <c r="S289" s="18">
        <f t="shared" si="30"/>
        <v>2.7877785121235115</v>
      </c>
      <c r="T289" s="20">
        <f t="shared" si="31"/>
        <v>0.11823561148679991</v>
      </c>
      <c r="U289" s="19">
        <f t="shared" si="32"/>
        <v>3</v>
      </c>
      <c r="V289" s="19">
        <v>897</v>
      </c>
      <c r="W289" s="18">
        <v>1096.8477568359999</v>
      </c>
      <c r="X289" s="18">
        <v>949.74439185573203</v>
      </c>
      <c r="Y289" s="18">
        <v>1085.1817393477099</v>
      </c>
      <c r="Z289" s="18">
        <v>1043.9246293464805</v>
      </c>
      <c r="AA289" s="18">
        <v>3.018669144029706</v>
      </c>
      <c r="AB289" s="20">
        <v>7.8330164972474095E-2</v>
      </c>
      <c r="AC289" s="19">
        <v>3</v>
      </c>
      <c r="AD289" s="19">
        <v>600</v>
      </c>
      <c r="AE289" s="18">
        <f t="shared" si="33"/>
        <v>1.7017299089062716</v>
      </c>
      <c r="AF289" s="23">
        <f t="shared" si="34"/>
        <v>0.76700207697548373</v>
      </c>
      <c r="AG289" s="20" t="s">
        <v>763</v>
      </c>
    </row>
    <row r="290" spans="1:33" x14ac:dyDescent="0.3">
      <c r="A290" s="18" t="s">
        <v>881</v>
      </c>
      <c r="B290" s="19">
        <v>5</v>
      </c>
      <c r="C290" s="19">
        <v>2</v>
      </c>
      <c r="D290" s="18">
        <v>26.7789</v>
      </c>
      <c r="E290" s="20">
        <v>3.09202536663866E-3</v>
      </c>
      <c r="F290" s="21">
        <f t="shared" si="28"/>
        <v>2.5097569518345648</v>
      </c>
      <c r="G290" s="18">
        <v>2.1690597433520801E-3</v>
      </c>
      <c r="H290" s="22">
        <v>1.7194394867481</v>
      </c>
      <c r="I290" s="18">
        <v>0.99556349248005604</v>
      </c>
      <c r="J290" s="19" t="s">
        <v>39</v>
      </c>
      <c r="K290" s="19" t="s">
        <v>38</v>
      </c>
      <c r="L290" s="18">
        <v>32784.994500000001</v>
      </c>
      <c r="M290" s="18" t="s">
        <v>882</v>
      </c>
      <c r="N290" s="18" t="s">
        <v>883</v>
      </c>
      <c r="O290" s="18">
        <v>368.11104500763901</v>
      </c>
      <c r="P290" s="18">
        <v>309.26503438008899</v>
      </c>
      <c r="Q290" s="18">
        <v>394.399964030479</v>
      </c>
      <c r="R290" s="18">
        <f t="shared" si="29"/>
        <v>357.25868113940231</v>
      </c>
      <c r="S290" s="18">
        <f t="shared" si="30"/>
        <v>2.5529827906474232</v>
      </c>
      <c r="T290" s="20">
        <f t="shared" si="31"/>
        <v>0.12201985703578114</v>
      </c>
      <c r="U290" s="19">
        <f t="shared" si="32"/>
        <v>3</v>
      </c>
      <c r="V290" s="19">
        <v>1136</v>
      </c>
      <c r="W290" s="18">
        <v>592.56060000430398</v>
      </c>
      <c r="X290" s="18">
        <v>579.67021328686701</v>
      </c>
      <c r="Y290" s="18">
        <v>670.62323671273805</v>
      </c>
      <c r="Z290" s="18">
        <v>614.28468333463627</v>
      </c>
      <c r="AA290" s="18">
        <v>2.788369686691567</v>
      </c>
      <c r="AB290" s="20">
        <v>8.0116728539832108E-2</v>
      </c>
      <c r="AC290" s="19">
        <v>3</v>
      </c>
      <c r="AD290" s="19">
        <v>825</v>
      </c>
      <c r="AE290" s="18">
        <f t="shared" si="33"/>
        <v>1.719439486748098</v>
      </c>
      <c r="AF290" s="23">
        <f t="shared" si="34"/>
        <v>0.78193834313737176</v>
      </c>
      <c r="AG290" s="20" t="s">
        <v>763</v>
      </c>
    </row>
    <row r="291" spans="1:33" x14ac:dyDescent="0.3">
      <c r="A291" s="18" t="s">
        <v>884</v>
      </c>
      <c r="B291" s="19">
        <v>3</v>
      </c>
      <c r="C291" s="19">
        <v>1</v>
      </c>
      <c r="D291" s="18">
        <v>11.860200000000001</v>
      </c>
      <c r="E291" s="20">
        <v>8.2753203409572408E-3</v>
      </c>
      <c r="F291" s="21">
        <f t="shared" si="28"/>
        <v>2.0822151855139013</v>
      </c>
      <c r="G291" s="18">
        <v>4.54200735587527E-3</v>
      </c>
      <c r="H291" s="22">
        <v>1.7288891296379501</v>
      </c>
      <c r="I291" s="18">
        <v>0.94510681788965401</v>
      </c>
      <c r="J291" s="19" t="s">
        <v>39</v>
      </c>
      <c r="K291" s="19" t="s">
        <v>38</v>
      </c>
      <c r="L291" s="18">
        <v>166368.58540000001</v>
      </c>
      <c r="M291" s="18" t="s">
        <v>885</v>
      </c>
      <c r="N291" s="18" t="s">
        <v>886</v>
      </c>
      <c r="O291" s="18">
        <v>203.10769281735699</v>
      </c>
      <c r="P291" s="18">
        <v>202.274907637947</v>
      </c>
      <c r="Q291" s="18">
        <v>227.652071970176</v>
      </c>
      <c r="R291" s="18">
        <f t="shared" si="29"/>
        <v>211.01155747516</v>
      </c>
      <c r="S291" s="18">
        <f t="shared" si="30"/>
        <v>2.3243062430238774</v>
      </c>
      <c r="T291" s="20">
        <f t="shared" si="31"/>
        <v>6.8323852956010248E-2</v>
      </c>
      <c r="U291" s="19">
        <f t="shared" si="32"/>
        <v>3</v>
      </c>
      <c r="V291" s="19">
        <v>1369</v>
      </c>
      <c r="W291" s="18">
        <v>394.71701626980399</v>
      </c>
      <c r="X291" s="18">
        <v>406.18771688727003</v>
      </c>
      <c r="Y291" s="18">
        <v>293.54203068325899</v>
      </c>
      <c r="Z291" s="18">
        <v>364.81558794677767</v>
      </c>
      <c r="AA291" s="18">
        <v>2.5620733867140473</v>
      </c>
      <c r="AB291" s="20">
        <v>0.16992310597102595</v>
      </c>
      <c r="AC291" s="19">
        <v>3</v>
      </c>
      <c r="AD291" s="19">
        <v>1107</v>
      </c>
      <c r="AE291" s="18">
        <f t="shared" si="33"/>
        <v>1.7288891296379501</v>
      </c>
      <c r="AF291" s="23">
        <f t="shared" si="34"/>
        <v>0.78984535466549632</v>
      </c>
      <c r="AG291" s="20" t="s">
        <v>763</v>
      </c>
    </row>
    <row r="292" spans="1:33" x14ac:dyDescent="0.3">
      <c r="A292" s="18" t="s">
        <v>887</v>
      </c>
      <c r="B292" s="19">
        <v>3</v>
      </c>
      <c r="C292" s="19">
        <v>1</v>
      </c>
      <c r="D292" s="18">
        <v>16.228300000000001</v>
      </c>
      <c r="E292" s="20">
        <v>6.29247952140277E-3</v>
      </c>
      <c r="F292" s="21">
        <f t="shared" si="28"/>
        <v>2.2011781891695472</v>
      </c>
      <c r="G292" s="18">
        <v>3.7258115756620401E-3</v>
      </c>
      <c r="H292" s="22">
        <v>1.7336388967790399</v>
      </c>
      <c r="I292" s="18">
        <v>0.96878943494648695</v>
      </c>
      <c r="J292" s="19" t="s">
        <v>39</v>
      </c>
      <c r="K292" s="19" t="s">
        <v>38</v>
      </c>
      <c r="L292" s="18">
        <v>68684.131099999999</v>
      </c>
      <c r="M292" s="18" t="s">
        <v>888</v>
      </c>
      <c r="N292" s="18" t="s">
        <v>889</v>
      </c>
      <c r="O292" s="18">
        <v>101.657649965872</v>
      </c>
      <c r="P292" s="18">
        <v>92.235139446119007</v>
      </c>
      <c r="Q292" s="18">
        <v>92.646363187930206</v>
      </c>
      <c r="R292" s="18">
        <f t="shared" si="29"/>
        <v>95.513050866640398</v>
      </c>
      <c r="S292" s="18">
        <f t="shared" si="30"/>
        <v>1.98006271746979</v>
      </c>
      <c r="T292" s="20">
        <f t="shared" si="31"/>
        <v>5.57552050482608E-2</v>
      </c>
      <c r="U292" s="19">
        <f t="shared" si="32"/>
        <v>3</v>
      </c>
      <c r="V292" s="19">
        <v>1630</v>
      </c>
      <c r="W292" s="18">
        <v>150.74252831400599</v>
      </c>
      <c r="X292" s="18">
        <v>146.65098395427401</v>
      </c>
      <c r="Y292" s="18">
        <v>199.361908129049</v>
      </c>
      <c r="Z292" s="18">
        <v>165.585140132443</v>
      </c>
      <c r="AA292" s="18">
        <v>2.2190213599364861</v>
      </c>
      <c r="AB292" s="20">
        <v>0.17708708459647038</v>
      </c>
      <c r="AC292" s="19">
        <v>3</v>
      </c>
      <c r="AD292" s="19">
        <v>1472</v>
      </c>
      <c r="AE292" s="18">
        <f t="shared" si="33"/>
        <v>1.7336388967790421</v>
      </c>
      <c r="AF292" s="23">
        <f t="shared" si="34"/>
        <v>0.79380342792626191</v>
      </c>
      <c r="AG292" s="20" t="s">
        <v>763</v>
      </c>
    </row>
    <row r="293" spans="1:33" x14ac:dyDescent="0.3">
      <c r="A293" s="18" t="s">
        <v>890</v>
      </c>
      <c r="B293" s="19">
        <v>23</v>
      </c>
      <c r="C293" s="19">
        <v>2</v>
      </c>
      <c r="D293" s="18">
        <v>232.95529999999999</v>
      </c>
      <c r="E293" s="20">
        <v>2.4780032181925799E-4</v>
      </c>
      <c r="F293" s="21">
        <f t="shared" si="28"/>
        <v>3.6058981339396277</v>
      </c>
      <c r="G293" s="18">
        <v>4.1921122069910001E-4</v>
      </c>
      <c r="H293" s="22">
        <v>1.7422535790306</v>
      </c>
      <c r="I293" s="18">
        <v>0.999999999941382</v>
      </c>
      <c r="J293" s="19" t="s">
        <v>39</v>
      </c>
      <c r="K293" s="19" t="s">
        <v>38</v>
      </c>
      <c r="L293" s="18">
        <v>50889.033600000002</v>
      </c>
      <c r="M293" s="18" t="s">
        <v>891</v>
      </c>
      <c r="N293" s="18" t="s">
        <v>892</v>
      </c>
      <c r="O293" s="18">
        <v>244.691103170709</v>
      </c>
      <c r="P293" s="18">
        <v>241.73830696184001</v>
      </c>
      <c r="Q293" s="18">
        <v>230.039613223521</v>
      </c>
      <c r="R293" s="18">
        <f t="shared" si="29"/>
        <v>238.82300778535668</v>
      </c>
      <c r="S293" s="18">
        <f t="shared" si="30"/>
        <v>2.3780761636335983</v>
      </c>
      <c r="T293" s="20">
        <f t="shared" si="31"/>
        <v>3.2444938099731611E-2</v>
      </c>
      <c r="U293" s="19">
        <f t="shared" si="32"/>
        <v>3</v>
      </c>
      <c r="V293" s="19">
        <v>1312</v>
      </c>
      <c r="W293" s="18">
        <v>422.62178989079598</v>
      </c>
      <c r="X293" s="18">
        <v>384.41254745165497</v>
      </c>
      <c r="Y293" s="18">
        <v>441.23638286422101</v>
      </c>
      <c r="Z293" s="18">
        <v>416.09024006889064</v>
      </c>
      <c r="AA293" s="18">
        <v>2.6191875289774318</v>
      </c>
      <c r="AB293" s="20">
        <v>6.9623159546058022E-2</v>
      </c>
      <c r="AC293" s="19">
        <v>3</v>
      </c>
      <c r="AD293" s="19">
        <v>1042</v>
      </c>
      <c r="AE293" s="18">
        <f t="shared" si="33"/>
        <v>1.7422535790306004</v>
      </c>
      <c r="AF293" s="23">
        <f t="shared" si="34"/>
        <v>0.80095461853233074</v>
      </c>
      <c r="AG293" s="20" t="s">
        <v>763</v>
      </c>
    </row>
    <row r="294" spans="1:33" x14ac:dyDescent="0.3">
      <c r="A294" s="18" t="s">
        <v>893</v>
      </c>
      <c r="B294" s="19">
        <v>7</v>
      </c>
      <c r="C294" s="19">
        <v>2</v>
      </c>
      <c r="D294" s="18">
        <v>41.084499999999998</v>
      </c>
      <c r="E294" s="20">
        <v>4.0978838078157302E-3</v>
      </c>
      <c r="F294" s="21">
        <f t="shared" si="28"/>
        <v>2.3874403598293727</v>
      </c>
      <c r="G294" s="18">
        <v>2.6959771537059299E-3</v>
      </c>
      <c r="H294" s="22">
        <v>1.7728000337330201</v>
      </c>
      <c r="I294" s="18">
        <v>0.98943291775170605</v>
      </c>
      <c r="J294" s="19" t="s">
        <v>39</v>
      </c>
      <c r="K294" s="19" t="s">
        <v>38</v>
      </c>
      <c r="L294" s="18">
        <v>57535.522299999997</v>
      </c>
      <c r="M294" s="18" t="s">
        <v>894</v>
      </c>
      <c r="N294" s="18" t="s">
        <v>895</v>
      </c>
      <c r="O294" s="18">
        <v>1135.39416811109</v>
      </c>
      <c r="P294" s="18">
        <v>1288.6378088914801</v>
      </c>
      <c r="Q294" s="18">
        <v>1535.1334683918001</v>
      </c>
      <c r="R294" s="18">
        <f t="shared" si="29"/>
        <v>1319.7218151314567</v>
      </c>
      <c r="S294" s="18">
        <f t="shared" si="30"/>
        <v>3.1204823956863779</v>
      </c>
      <c r="T294" s="20">
        <f t="shared" si="31"/>
        <v>0.15281579477075841</v>
      </c>
      <c r="U294" s="19">
        <f t="shared" si="32"/>
        <v>3</v>
      </c>
      <c r="V294" s="19">
        <v>557</v>
      </c>
      <c r="W294" s="18">
        <v>2175.4217144108802</v>
      </c>
      <c r="X294" s="18">
        <v>2529.9639343537901</v>
      </c>
      <c r="Y294" s="18">
        <v>2313.4229863850501</v>
      </c>
      <c r="Z294" s="18">
        <v>2339.6028783832403</v>
      </c>
      <c r="AA294" s="18">
        <v>3.3691421469985121</v>
      </c>
      <c r="AB294" s="20">
        <v>7.6386937420832329E-2</v>
      </c>
      <c r="AC294" s="19">
        <v>3</v>
      </c>
      <c r="AD294" s="19">
        <v>294</v>
      </c>
      <c r="AE294" s="18">
        <f t="shared" si="33"/>
        <v>1.7728000337330136</v>
      </c>
      <c r="AF294" s="23">
        <f t="shared" si="34"/>
        <v>0.82602981395148256</v>
      </c>
      <c r="AG294" s="20" t="s">
        <v>763</v>
      </c>
    </row>
    <row r="295" spans="1:33" x14ac:dyDescent="0.3">
      <c r="A295" s="18" t="s">
        <v>896</v>
      </c>
      <c r="B295" s="19">
        <v>3</v>
      </c>
      <c r="C295" s="19">
        <v>1</v>
      </c>
      <c r="D295" s="18">
        <v>15.1905</v>
      </c>
      <c r="E295" s="20">
        <v>2.1398291666354E-2</v>
      </c>
      <c r="F295" s="21">
        <f t="shared" si="28"/>
        <v>1.6696208971877495</v>
      </c>
      <c r="G295" s="18">
        <v>9.5236896283121108E-3</v>
      </c>
      <c r="H295" s="22">
        <v>1.77380888810222</v>
      </c>
      <c r="I295" s="18">
        <v>0.78160203316191301</v>
      </c>
      <c r="J295" s="19" t="s">
        <v>39</v>
      </c>
      <c r="K295" s="19" t="s">
        <v>38</v>
      </c>
      <c r="L295" s="18">
        <v>58327.864300000001</v>
      </c>
      <c r="M295" s="18" t="s">
        <v>897</v>
      </c>
      <c r="N295" s="18" t="s">
        <v>898</v>
      </c>
      <c r="O295" s="18">
        <v>1073.2615386290699</v>
      </c>
      <c r="P295" s="18">
        <v>1708.7518939259801</v>
      </c>
      <c r="Q295" s="18">
        <v>1432.1461141171101</v>
      </c>
      <c r="R295" s="18">
        <f t="shared" si="29"/>
        <v>1404.71984889072</v>
      </c>
      <c r="S295" s="18">
        <f t="shared" si="30"/>
        <v>3.147589719107629</v>
      </c>
      <c r="T295" s="20">
        <f t="shared" si="31"/>
        <v>0.22682934318756329</v>
      </c>
      <c r="U295" s="19">
        <f t="shared" si="32"/>
        <v>3</v>
      </c>
      <c r="V295" s="19">
        <v>536</v>
      </c>
      <c r="W295" s="18">
        <v>2554.3138552915302</v>
      </c>
      <c r="X295" s="18">
        <v>2113.2651704733998</v>
      </c>
      <c r="Y295" s="18">
        <v>2807.53463400296</v>
      </c>
      <c r="Z295" s="18">
        <v>2491.7045532559632</v>
      </c>
      <c r="AA295" s="18">
        <v>3.3964965458132239</v>
      </c>
      <c r="AB295" s="20">
        <v>0.14100540096117745</v>
      </c>
      <c r="AC295" s="19">
        <v>3</v>
      </c>
      <c r="AD295" s="19">
        <v>275</v>
      </c>
      <c r="AE295" s="18">
        <f t="shared" si="33"/>
        <v>1.7738088881022176</v>
      </c>
      <c r="AF295" s="23">
        <f t="shared" si="34"/>
        <v>0.82685058064257477</v>
      </c>
      <c r="AG295" s="20" t="s">
        <v>763</v>
      </c>
    </row>
    <row r="296" spans="1:33" x14ac:dyDescent="0.3">
      <c r="A296" s="18" t="s">
        <v>899</v>
      </c>
      <c r="B296" s="19">
        <v>4</v>
      </c>
      <c r="C296" s="19">
        <v>2</v>
      </c>
      <c r="D296" s="18">
        <v>18.461500000000001</v>
      </c>
      <c r="E296" s="20">
        <v>5.4848523639838798E-4</v>
      </c>
      <c r="F296" s="21">
        <f t="shared" si="28"/>
        <v>3.2608350578559153</v>
      </c>
      <c r="G296" s="18">
        <v>7.1447444508711201E-4</v>
      </c>
      <c r="H296" s="22">
        <v>1.7752797806518901</v>
      </c>
      <c r="I296" s="18">
        <v>0.99999968677113305</v>
      </c>
      <c r="J296" s="19" t="s">
        <v>39</v>
      </c>
      <c r="K296" s="19" t="s">
        <v>38</v>
      </c>
      <c r="L296" s="18">
        <v>102727.6183</v>
      </c>
      <c r="M296" s="18" t="s">
        <v>900</v>
      </c>
      <c r="N296" s="18" t="s">
        <v>901</v>
      </c>
      <c r="O296" s="18">
        <v>753.12105192247702</v>
      </c>
      <c r="P296" s="18">
        <v>906.87252900787098</v>
      </c>
      <c r="Q296" s="18">
        <v>789.81270357088295</v>
      </c>
      <c r="R296" s="18">
        <f t="shared" si="29"/>
        <v>816.60209483374365</v>
      </c>
      <c r="S296" s="18">
        <f t="shared" si="30"/>
        <v>2.9120104896863763</v>
      </c>
      <c r="T296" s="20">
        <f t="shared" si="31"/>
        <v>9.833463193864643E-2</v>
      </c>
      <c r="U296" s="19">
        <f t="shared" si="32"/>
        <v>3</v>
      </c>
      <c r="V296" s="19">
        <v>763</v>
      </c>
      <c r="W296" s="18">
        <v>1420.50644455615</v>
      </c>
      <c r="X296" s="18">
        <v>1487.1063792018999</v>
      </c>
      <c r="Y296" s="18">
        <v>1441.47873963091</v>
      </c>
      <c r="Z296" s="18">
        <v>1449.6971877963199</v>
      </c>
      <c r="AA296" s="18">
        <v>3.1612772964398022</v>
      </c>
      <c r="AB296" s="20">
        <v>2.3489106971409535E-2</v>
      </c>
      <c r="AC296" s="19">
        <v>3</v>
      </c>
      <c r="AD296" s="19">
        <v>458</v>
      </c>
      <c r="AE296" s="18">
        <f t="shared" si="33"/>
        <v>1.775279780651887</v>
      </c>
      <c r="AF296" s="23">
        <f t="shared" si="34"/>
        <v>0.82804640847706468</v>
      </c>
      <c r="AG296" s="20" t="s">
        <v>763</v>
      </c>
    </row>
    <row r="297" spans="1:33" x14ac:dyDescent="0.3">
      <c r="A297" s="18" t="s">
        <v>902</v>
      </c>
      <c r="B297" s="19">
        <v>4</v>
      </c>
      <c r="C297" s="19">
        <v>1</v>
      </c>
      <c r="D297" s="18">
        <v>22.191700000000001</v>
      </c>
      <c r="E297" s="20">
        <v>1.3301506514783E-2</v>
      </c>
      <c r="F297" s="21">
        <f t="shared" si="28"/>
        <v>1.8760991685062425</v>
      </c>
      <c r="G297" s="18">
        <v>6.5965616617777697E-3</v>
      </c>
      <c r="H297" s="22">
        <v>1.7952714053046701</v>
      </c>
      <c r="I297" s="18">
        <v>0.87935294833437005</v>
      </c>
      <c r="J297" s="19" t="s">
        <v>39</v>
      </c>
      <c r="K297" s="19" t="s">
        <v>38</v>
      </c>
      <c r="L297" s="18">
        <v>103008.4132</v>
      </c>
      <c r="M297" s="18" t="s">
        <v>903</v>
      </c>
      <c r="N297" s="18" t="s">
        <v>904</v>
      </c>
      <c r="O297" s="18">
        <v>95.747566674427105</v>
      </c>
      <c r="P297" s="18">
        <v>98.808279534108095</v>
      </c>
      <c r="Q297" s="18">
        <v>108.375236985367</v>
      </c>
      <c r="R297" s="18">
        <f t="shared" si="29"/>
        <v>100.97702773130072</v>
      </c>
      <c r="S297" s="18">
        <f t="shared" si="30"/>
        <v>2.0042225830470031</v>
      </c>
      <c r="T297" s="20">
        <f t="shared" si="31"/>
        <v>6.5235325097661348E-2</v>
      </c>
      <c r="U297" s="19">
        <f t="shared" si="32"/>
        <v>3</v>
      </c>
      <c r="V297" s="19">
        <v>1610</v>
      </c>
      <c r="W297" s="18">
        <v>230.48958874592299</v>
      </c>
      <c r="X297" s="18">
        <v>153.92025699654599</v>
      </c>
      <c r="Y297" s="18">
        <v>159.433665693514</v>
      </c>
      <c r="Z297" s="18">
        <v>181.28117047866098</v>
      </c>
      <c r="AA297" s="18">
        <v>2.2583526966388199</v>
      </c>
      <c r="AB297" s="20">
        <v>0.23557222859884591</v>
      </c>
      <c r="AC297" s="19">
        <v>3</v>
      </c>
      <c r="AD297" s="19">
        <v>1437</v>
      </c>
      <c r="AE297" s="18">
        <f t="shared" si="33"/>
        <v>1.795271405304671</v>
      </c>
      <c r="AF297" s="23">
        <f t="shared" si="34"/>
        <v>0.84420196409757253</v>
      </c>
      <c r="AG297" s="20" t="s">
        <v>763</v>
      </c>
    </row>
    <row r="298" spans="1:33" x14ac:dyDescent="0.3">
      <c r="A298" s="18" t="s">
        <v>905</v>
      </c>
      <c r="B298" s="19">
        <v>10</v>
      </c>
      <c r="C298" s="19">
        <v>3</v>
      </c>
      <c r="D298" s="18">
        <v>56.3294</v>
      </c>
      <c r="E298" s="20">
        <v>2.6946958391185199E-3</v>
      </c>
      <c r="F298" s="21">
        <f t="shared" si="28"/>
        <v>2.5694902482313129</v>
      </c>
      <c r="G298" s="18">
        <v>1.9869040479025902E-3</v>
      </c>
      <c r="H298" s="22">
        <v>1.7984684647409099</v>
      </c>
      <c r="I298" s="18">
        <v>0.99724365317832497</v>
      </c>
      <c r="J298" s="19" t="s">
        <v>39</v>
      </c>
      <c r="K298" s="19" t="s">
        <v>38</v>
      </c>
      <c r="L298" s="18">
        <v>40931.428699999997</v>
      </c>
      <c r="M298" s="18" t="s">
        <v>906</v>
      </c>
      <c r="N298" s="18" t="s">
        <v>907</v>
      </c>
      <c r="O298" s="18">
        <v>168.12491991444</v>
      </c>
      <c r="P298" s="18">
        <v>185.826764774769</v>
      </c>
      <c r="Q298" s="18">
        <v>226.033477459094</v>
      </c>
      <c r="R298" s="18">
        <f t="shared" si="29"/>
        <v>193.32838738276769</v>
      </c>
      <c r="S298" s="18">
        <f t="shared" si="30"/>
        <v>2.2862956283613034</v>
      </c>
      <c r="T298" s="20">
        <f t="shared" si="31"/>
        <v>0.15349098241730633</v>
      </c>
      <c r="U298" s="19">
        <f t="shared" si="32"/>
        <v>3</v>
      </c>
      <c r="V298" s="19">
        <v>1410</v>
      </c>
      <c r="W298" s="18">
        <v>353.52366255147899</v>
      </c>
      <c r="X298" s="18">
        <v>356.974035531472</v>
      </c>
      <c r="Y298" s="18">
        <v>332.58732605841197</v>
      </c>
      <c r="Z298" s="18">
        <v>347.69500804712101</v>
      </c>
      <c r="AA298" s="18">
        <v>2.5411984554426708</v>
      </c>
      <c r="AB298" s="20">
        <v>3.7955351844324622E-2</v>
      </c>
      <c r="AC298" s="19">
        <v>3</v>
      </c>
      <c r="AD298" s="19">
        <v>1128</v>
      </c>
      <c r="AE298" s="18">
        <f t="shared" si="33"/>
        <v>1.7984684647409042</v>
      </c>
      <c r="AF298" s="23">
        <f t="shared" si="34"/>
        <v>0.84676886274780971</v>
      </c>
      <c r="AG298" s="20" t="s">
        <v>763</v>
      </c>
    </row>
    <row r="299" spans="1:33" x14ac:dyDescent="0.3">
      <c r="A299" s="18" t="s">
        <v>908</v>
      </c>
      <c r="B299" s="19">
        <v>5</v>
      </c>
      <c r="C299" s="19">
        <v>1</v>
      </c>
      <c r="D299" s="18">
        <v>25.563700000000001</v>
      </c>
      <c r="E299" s="20">
        <v>1.4230863092016301E-3</v>
      </c>
      <c r="F299" s="21">
        <f t="shared" si="28"/>
        <v>2.8467687594566118</v>
      </c>
      <c r="G299" s="18">
        <v>1.2826374596803399E-3</v>
      </c>
      <c r="H299" s="22">
        <v>1.81894018393128</v>
      </c>
      <c r="I299" s="18">
        <v>0.99982335277034096</v>
      </c>
      <c r="J299" s="19" t="s">
        <v>39</v>
      </c>
      <c r="K299" s="19" t="s">
        <v>38</v>
      </c>
      <c r="L299" s="18">
        <v>149649.6771</v>
      </c>
      <c r="M299" s="18" t="s">
        <v>909</v>
      </c>
      <c r="N299" s="18" t="s">
        <v>910</v>
      </c>
      <c r="O299" s="18">
        <v>491.346887049808</v>
      </c>
      <c r="P299" s="18">
        <v>450.297107148397</v>
      </c>
      <c r="Q299" s="18">
        <v>384.09700224946198</v>
      </c>
      <c r="R299" s="18">
        <f t="shared" si="29"/>
        <v>441.91366548255564</v>
      </c>
      <c r="S299" s="18">
        <f t="shared" si="30"/>
        <v>2.6453374316412765</v>
      </c>
      <c r="T299" s="20">
        <f t="shared" si="31"/>
        <v>0.12245422231754004</v>
      </c>
      <c r="U299" s="19">
        <f t="shared" si="32"/>
        <v>3</v>
      </c>
      <c r="V299" s="19">
        <v>1047</v>
      </c>
      <c r="W299" s="18">
        <v>788.15409416567695</v>
      </c>
      <c r="X299" s="18">
        <v>846.31106224916198</v>
      </c>
      <c r="Y299" s="18">
        <v>776.97841550892599</v>
      </c>
      <c r="Z299" s="18">
        <v>803.81452397458827</v>
      </c>
      <c r="AA299" s="18">
        <v>2.9051558491128366</v>
      </c>
      <c r="AB299" s="20">
        <v>4.6310270031656602E-2</v>
      </c>
      <c r="AC299" s="19">
        <v>3</v>
      </c>
      <c r="AD299" s="19">
        <v>715</v>
      </c>
      <c r="AE299" s="18">
        <f t="shared" si="33"/>
        <v>1.8189401839312853</v>
      </c>
      <c r="AF299" s="23">
        <f t="shared" si="34"/>
        <v>0.86309810056794944</v>
      </c>
      <c r="AG299" s="20" t="s">
        <v>763</v>
      </c>
    </row>
    <row r="300" spans="1:33" x14ac:dyDescent="0.3">
      <c r="A300" s="18" t="s">
        <v>911</v>
      </c>
      <c r="B300" s="19">
        <v>4</v>
      </c>
      <c r="C300" s="19">
        <v>1</v>
      </c>
      <c r="D300" s="18">
        <v>19.673100000000002</v>
      </c>
      <c r="E300" s="20">
        <v>6.3699554694318701E-6</v>
      </c>
      <c r="F300" s="21">
        <f t="shared" si="28"/>
        <v>5.1958636036846828</v>
      </c>
      <c r="G300" s="21">
        <v>7.2791242432863404E-5</v>
      </c>
      <c r="H300" s="22">
        <v>1.8567119123317199</v>
      </c>
      <c r="I300" s="18">
        <v>1</v>
      </c>
      <c r="J300" s="19" t="s">
        <v>39</v>
      </c>
      <c r="K300" s="19" t="s">
        <v>38</v>
      </c>
      <c r="L300" s="18">
        <v>134794.2733</v>
      </c>
      <c r="M300" s="18" t="s">
        <v>912</v>
      </c>
      <c r="N300" s="18" t="s">
        <v>913</v>
      </c>
      <c r="O300" s="18">
        <v>229.18190105109201</v>
      </c>
      <c r="P300" s="18">
        <v>244.02720041007399</v>
      </c>
      <c r="Q300" s="18">
        <v>239.28034168424901</v>
      </c>
      <c r="R300" s="18">
        <f t="shared" si="29"/>
        <v>237.49648104847168</v>
      </c>
      <c r="S300" s="18">
        <f t="shared" si="30"/>
        <v>2.3756571791290844</v>
      </c>
      <c r="T300" s="20">
        <f t="shared" si="31"/>
        <v>3.1923468252342921E-2</v>
      </c>
      <c r="U300" s="19">
        <f t="shared" si="32"/>
        <v>3</v>
      </c>
      <c r="V300" s="19">
        <v>1317</v>
      </c>
      <c r="W300" s="18">
        <v>444.37514557722301</v>
      </c>
      <c r="X300" s="18">
        <v>443.92378825008399</v>
      </c>
      <c r="Y300" s="18">
        <v>434.588702671379</v>
      </c>
      <c r="Z300" s="18">
        <v>440.96254549956194</v>
      </c>
      <c r="AA300" s="18">
        <v>2.6444017029062596</v>
      </c>
      <c r="AB300" s="20">
        <v>1.2528323135165052E-2</v>
      </c>
      <c r="AC300" s="19">
        <v>3</v>
      </c>
      <c r="AD300" s="19">
        <v>1016</v>
      </c>
      <c r="AE300" s="18">
        <f t="shared" si="33"/>
        <v>1.8567119123317199</v>
      </c>
      <c r="AF300" s="23">
        <f t="shared" si="34"/>
        <v>0.8927499838825238</v>
      </c>
      <c r="AG300" s="20" t="s">
        <v>763</v>
      </c>
    </row>
    <row r="301" spans="1:33" x14ac:dyDescent="0.3">
      <c r="A301" s="18" t="s">
        <v>914</v>
      </c>
      <c r="B301" s="19">
        <v>30</v>
      </c>
      <c r="C301" s="19">
        <v>5</v>
      </c>
      <c r="D301" s="18">
        <v>119.47410000000001</v>
      </c>
      <c r="E301" s="20">
        <v>4.2886486856352802E-5</v>
      </c>
      <c r="F301" s="21">
        <f t="shared" si="28"/>
        <v>4.3676795285193926</v>
      </c>
      <c r="G301" s="18">
        <v>1.5235994201528001E-4</v>
      </c>
      <c r="H301" s="22">
        <v>1.86205681341386</v>
      </c>
      <c r="I301" s="18">
        <v>1</v>
      </c>
      <c r="J301" s="19" t="s">
        <v>39</v>
      </c>
      <c r="K301" s="19" t="s">
        <v>38</v>
      </c>
      <c r="L301" s="18">
        <v>570879.37470000004</v>
      </c>
      <c r="M301" s="18" t="s">
        <v>915</v>
      </c>
      <c r="N301" s="18" t="s">
        <v>916</v>
      </c>
      <c r="O301" s="18">
        <v>631.00841779194604</v>
      </c>
      <c r="P301" s="18">
        <v>634.70146545763896</v>
      </c>
      <c r="Q301" s="18">
        <v>646.74809330405697</v>
      </c>
      <c r="R301" s="18">
        <f t="shared" si="29"/>
        <v>637.48599218454729</v>
      </c>
      <c r="S301" s="18">
        <f t="shared" si="30"/>
        <v>2.804470646229456</v>
      </c>
      <c r="T301" s="20">
        <f t="shared" si="31"/>
        <v>1.2911673135739311E-2</v>
      </c>
      <c r="U301" s="19">
        <f t="shared" si="32"/>
        <v>3</v>
      </c>
      <c r="V301" s="19">
        <v>874</v>
      </c>
      <c r="W301" s="18">
        <v>1123.5044861552899</v>
      </c>
      <c r="X301" s="18">
        <v>1185.1239228675699</v>
      </c>
      <c r="Y301" s="18">
        <v>1252.4769965865401</v>
      </c>
      <c r="Z301" s="18">
        <v>1187.0351352031332</v>
      </c>
      <c r="AA301" s="18">
        <v>3.07446357388215</v>
      </c>
      <c r="AB301" s="20">
        <v>5.4343372954355026E-2</v>
      </c>
      <c r="AC301" s="19">
        <v>3</v>
      </c>
      <c r="AD301" s="19">
        <v>545</v>
      </c>
      <c r="AE301" s="18">
        <f t="shared" si="33"/>
        <v>1.8620568134138635</v>
      </c>
      <c r="AF301" s="23">
        <f t="shared" si="34"/>
        <v>0.89689709179037547</v>
      </c>
      <c r="AG301" s="20" t="s">
        <v>763</v>
      </c>
    </row>
    <row r="302" spans="1:33" x14ac:dyDescent="0.3">
      <c r="A302" s="18" t="s">
        <v>917</v>
      </c>
      <c r="B302" s="19">
        <v>3</v>
      </c>
      <c r="C302" s="19">
        <v>1</v>
      </c>
      <c r="D302" s="18">
        <v>15.678900000000001</v>
      </c>
      <c r="E302" s="20">
        <v>7.7131810763631E-5</v>
      </c>
      <c r="F302" s="21">
        <f t="shared" si="28"/>
        <v>4.1127664729234619</v>
      </c>
      <c r="G302" s="18">
        <v>2.0504973139157399E-4</v>
      </c>
      <c r="H302" s="22">
        <v>1.8652904250258999</v>
      </c>
      <c r="I302" s="18">
        <v>1</v>
      </c>
      <c r="J302" s="19" t="s">
        <v>39</v>
      </c>
      <c r="K302" s="19" t="s">
        <v>38</v>
      </c>
      <c r="L302" s="18">
        <v>81565.838399999993</v>
      </c>
      <c r="M302" s="18" t="s">
        <v>918</v>
      </c>
      <c r="N302" s="18" t="s">
        <v>919</v>
      </c>
      <c r="O302" s="18">
        <v>2304.8567960833402</v>
      </c>
      <c r="P302" s="18">
        <v>2226.0163935062301</v>
      </c>
      <c r="Q302" s="18">
        <v>2459.6356530123398</v>
      </c>
      <c r="R302" s="18">
        <f t="shared" si="29"/>
        <v>2330.1696142006367</v>
      </c>
      <c r="S302" s="18">
        <f t="shared" si="30"/>
        <v>3.3673875346871172</v>
      </c>
      <c r="T302" s="20">
        <f t="shared" si="31"/>
        <v>5.1004367344237272E-2</v>
      </c>
      <c r="U302" s="19">
        <f t="shared" si="32"/>
        <v>3</v>
      </c>
      <c r="V302" s="19">
        <v>347</v>
      </c>
      <c r="W302" s="18">
        <v>4468.65383719906</v>
      </c>
      <c r="X302" s="18">
        <v>4425.4172901411102</v>
      </c>
      <c r="Y302" s="18">
        <v>4145.2580828240398</v>
      </c>
      <c r="Z302" s="18">
        <v>4346.4430700547373</v>
      </c>
      <c r="AA302" s="18">
        <v>3.6381339955859513</v>
      </c>
      <c r="AB302" s="20">
        <v>4.0393342440558956E-2</v>
      </c>
      <c r="AC302" s="19">
        <v>3</v>
      </c>
      <c r="AD302" s="19">
        <v>166</v>
      </c>
      <c r="AE302" s="18">
        <f t="shared" si="33"/>
        <v>1.8652904250258975</v>
      </c>
      <c r="AF302" s="23">
        <f t="shared" si="34"/>
        <v>0.89940027505115994</v>
      </c>
      <c r="AG302" s="20" t="s">
        <v>763</v>
      </c>
    </row>
    <row r="303" spans="1:33" x14ac:dyDescent="0.3">
      <c r="A303" s="18" t="s">
        <v>920</v>
      </c>
      <c r="B303" s="19">
        <v>4</v>
      </c>
      <c r="C303" s="19">
        <v>1</v>
      </c>
      <c r="D303" s="18">
        <v>16.875399999999999</v>
      </c>
      <c r="E303" s="20">
        <v>8.3276784632738705E-3</v>
      </c>
      <c r="F303" s="21">
        <f t="shared" si="28"/>
        <v>2.0794760515476733</v>
      </c>
      <c r="G303" s="18">
        <v>4.5643341483384697E-3</v>
      </c>
      <c r="H303" s="22">
        <v>1.86796559513085</v>
      </c>
      <c r="I303" s="18">
        <v>0.94444566564758803</v>
      </c>
      <c r="J303" s="19" t="s">
        <v>39</v>
      </c>
      <c r="K303" s="19" t="s">
        <v>38</v>
      </c>
      <c r="L303" s="18">
        <v>214361.2904</v>
      </c>
      <c r="M303" s="18" t="s">
        <v>921</v>
      </c>
      <c r="N303" s="18" t="s">
        <v>922</v>
      </c>
      <c r="O303" s="18">
        <v>445.94634481085899</v>
      </c>
      <c r="P303" s="18">
        <v>408.39452809679</v>
      </c>
      <c r="Q303" s="18">
        <v>556.358493351795</v>
      </c>
      <c r="R303" s="18">
        <f t="shared" si="29"/>
        <v>470.23312208648139</v>
      </c>
      <c r="S303" s="18">
        <f t="shared" si="30"/>
        <v>2.6723132165217214</v>
      </c>
      <c r="T303" s="20">
        <f t="shared" si="31"/>
        <v>0.16356507120671288</v>
      </c>
      <c r="U303" s="19">
        <f t="shared" si="32"/>
        <v>3</v>
      </c>
      <c r="V303" s="19">
        <v>1020</v>
      </c>
      <c r="W303" s="18">
        <v>1026.7769445788001</v>
      </c>
      <c r="X303" s="18">
        <v>856.20739188462096</v>
      </c>
      <c r="Y303" s="18">
        <v>752.15354478212305</v>
      </c>
      <c r="Z303" s="18">
        <v>878.37929374851467</v>
      </c>
      <c r="AA303" s="18">
        <v>2.9436820894958702</v>
      </c>
      <c r="AB303" s="20">
        <v>0.15784496329250156</v>
      </c>
      <c r="AC303" s="19">
        <v>3</v>
      </c>
      <c r="AD303" s="19">
        <v>680</v>
      </c>
      <c r="AE303" s="18">
        <f t="shared" si="33"/>
        <v>1.867965595130856</v>
      </c>
      <c r="AF303" s="23">
        <f t="shared" si="34"/>
        <v>0.90146788321074511</v>
      </c>
      <c r="AG303" s="20" t="s">
        <v>763</v>
      </c>
    </row>
    <row r="304" spans="1:33" x14ac:dyDescent="0.3">
      <c r="A304" s="18" t="s">
        <v>923</v>
      </c>
      <c r="B304" s="19">
        <v>4</v>
      </c>
      <c r="C304" s="19">
        <v>1</v>
      </c>
      <c r="D304" s="18">
        <v>18.7011</v>
      </c>
      <c r="E304" s="20">
        <v>7.6734105692730604E-3</v>
      </c>
      <c r="F304" s="21">
        <f t="shared" si="28"/>
        <v>2.1150115640566085</v>
      </c>
      <c r="G304" s="18">
        <v>4.2829218433255104E-3</v>
      </c>
      <c r="H304" s="22">
        <v>1.86820828924361</v>
      </c>
      <c r="I304" s="18">
        <v>0.95260244820648599</v>
      </c>
      <c r="J304" s="19" t="s">
        <v>39</v>
      </c>
      <c r="K304" s="19" t="s">
        <v>38</v>
      </c>
      <c r="L304" s="18">
        <v>51942.8027</v>
      </c>
      <c r="M304" s="18" t="s">
        <v>924</v>
      </c>
      <c r="N304" s="18" t="s">
        <v>925</v>
      </c>
      <c r="O304" s="18">
        <v>102.49597004874001</v>
      </c>
      <c r="P304" s="18">
        <v>77.731263955409005</v>
      </c>
      <c r="Q304" s="18">
        <v>79.8052515310888</v>
      </c>
      <c r="R304" s="18">
        <f t="shared" si="29"/>
        <v>86.677495178412599</v>
      </c>
      <c r="S304" s="18">
        <f t="shared" si="30"/>
        <v>1.9379063525103604</v>
      </c>
      <c r="T304" s="20">
        <f t="shared" si="31"/>
        <v>0.15850012574201833</v>
      </c>
      <c r="U304" s="19">
        <f t="shared" si="32"/>
        <v>3</v>
      </c>
      <c r="V304" s="19">
        <v>1654</v>
      </c>
      <c r="W304" s="18">
        <v>156.09642414625901</v>
      </c>
      <c r="X304" s="18">
        <v>189.96457158038999</v>
      </c>
      <c r="Y304" s="18">
        <v>139.73384922290199</v>
      </c>
      <c r="Z304" s="18">
        <v>161.93161498318366</v>
      </c>
      <c r="AA304" s="18">
        <v>2.2093316472236308</v>
      </c>
      <c r="AB304" s="20">
        <v>0.15820698763021418</v>
      </c>
      <c r="AC304" s="19">
        <v>3</v>
      </c>
      <c r="AD304" s="19">
        <v>1482</v>
      </c>
      <c r="AE304" s="18">
        <f t="shared" si="33"/>
        <v>1.8682082892436125</v>
      </c>
      <c r="AF304" s="23">
        <f t="shared" si="34"/>
        <v>0.90165531217109585</v>
      </c>
      <c r="AG304" s="20" t="s">
        <v>763</v>
      </c>
    </row>
    <row r="305" spans="1:33" x14ac:dyDescent="0.3">
      <c r="A305" s="18" t="s">
        <v>926</v>
      </c>
      <c r="B305" s="19">
        <v>36</v>
      </c>
      <c r="C305" s="19">
        <v>6</v>
      </c>
      <c r="D305" s="18">
        <v>165.85929999999999</v>
      </c>
      <c r="E305" s="20">
        <v>2.93921360110738E-3</v>
      </c>
      <c r="F305" s="21">
        <f t="shared" si="28"/>
        <v>2.5317688513512038</v>
      </c>
      <c r="G305" s="18">
        <v>2.1056900301910401E-3</v>
      </c>
      <c r="H305" s="22">
        <v>1.8743698284966099</v>
      </c>
      <c r="I305" s="18">
        <v>0.9962615003652</v>
      </c>
      <c r="J305" s="19" t="s">
        <v>39</v>
      </c>
      <c r="K305" s="19" t="s">
        <v>38</v>
      </c>
      <c r="L305" s="18">
        <v>496101.30440000002</v>
      </c>
      <c r="M305" s="18" t="s">
        <v>927</v>
      </c>
      <c r="N305" s="18" t="s">
        <v>928</v>
      </c>
      <c r="O305" s="18">
        <v>518.12194438788902</v>
      </c>
      <c r="P305" s="18">
        <v>440.18326098074499</v>
      </c>
      <c r="Q305" s="18">
        <v>610.37607711024702</v>
      </c>
      <c r="R305" s="18">
        <f t="shared" si="29"/>
        <v>522.89376082629371</v>
      </c>
      <c r="S305" s="18">
        <f t="shared" si="30"/>
        <v>2.7184134598543679</v>
      </c>
      <c r="T305" s="20">
        <f t="shared" si="31"/>
        <v>0.1629330821141147</v>
      </c>
      <c r="U305" s="19">
        <f t="shared" si="32"/>
        <v>3</v>
      </c>
      <c r="V305" s="19">
        <v>970</v>
      </c>
      <c r="W305" s="18">
        <v>991.51368462729204</v>
      </c>
      <c r="X305" s="18">
        <v>1019.97943179679</v>
      </c>
      <c r="Y305" s="18">
        <v>928.79574998169505</v>
      </c>
      <c r="Z305" s="18">
        <v>980.09628880192577</v>
      </c>
      <c r="AA305" s="18">
        <v>2.9912687447140303</v>
      </c>
      <c r="AB305" s="20">
        <v>4.7599126490206825E-2</v>
      </c>
      <c r="AC305" s="19">
        <v>3</v>
      </c>
      <c r="AD305" s="19">
        <v>626</v>
      </c>
      <c r="AE305" s="18">
        <f t="shared" si="33"/>
        <v>1.8743698284966066</v>
      </c>
      <c r="AF305" s="23">
        <f t="shared" si="34"/>
        <v>0.90640563661380635</v>
      </c>
      <c r="AG305" s="20" t="s">
        <v>763</v>
      </c>
    </row>
    <row r="306" spans="1:33" x14ac:dyDescent="0.3">
      <c r="A306" s="18" t="s">
        <v>929</v>
      </c>
      <c r="B306" s="19">
        <v>7</v>
      </c>
      <c r="C306" s="19">
        <v>2</v>
      </c>
      <c r="D306" s="18">
        <v>37.479199999999999</v>
      </c>
      <c r="E306" s="20">
        <v>2.70138664309416E-3</v>
      </c>
      <c r="F306" s="21">
        <f t="shared" si="28"/>
        <v>2.5684132518196181</v>
      </c>
      <c r="G306" s="18">
        <v>1.9878930254778201E-3</v>
      </c>
      <c r="H306" s="22">
        <v>1.88201997017553</v>
      </c>
      <c r="I306" s="18">
        <v>0.99721899384198498</v>
      </c>
      <c r="J306" s="19" t="s">
        <v>39</v>
      </c>
      <c r="K306" s="19" t="s">
        <v>38</v>
      </c>
      <c r="L306" s="18">
        <v>67115.374299999996</v>
      </c>
      <c r="M306" s="18" t="s">
        <v>930</v>
      </c>
      <c r="N306" s="18" t="s">
        <v>931</v>
      </c>
      <c r="O306" s="18">
        <v>282.425177847611</v>
      </c>
      <c r="P306" s="18">
        <v>264.23269315649497</v>
      </c>
      <c r="Q306" s="18">
        <v>205.693309952215</v>
      </c>
      <c r="R306" s="18">
        <f t="shared" si="29"/>
        <v>250.78372698544035</v>
      </c>
      <c r="S306" s="18">
        <f t="shared" si="30"/>
        <v>2.3992993522953801</v>
      </c>
      <c r="T306" s="20">
        <f t="shared" si="31"/>
        <v>0.15987839097284734</v>
      </c>
      <c r="U306" s="19">
        <f t="shared" si="32"/>
        <v>3</v>
      </c>
      <c r="V306" s="19">
        <v>1296</v>
      </c>
      <c r="W306" s="18">
        <v>463.96647232562498</v>
      </c>
      <c r="X306" s="18">
        <v>476.37988428903498</v>
      </c>
      <c r="Y306" s="18">
        <v>475.59359053027902</v>
      </c>
      <c r="Z306" s="18">
        <v>471.97998238164632</v>
      </c>
      <c r="AA306" s="18">
        <v>2.6739235797240357</v>
      </c>
      <c r="AB306" s="20">
        <v>1.4727383671208915E-2</v>
      </c>
      <c r="AC306" s="19">
        <v>3</v>
      </c>
      <c r="AD306" s="19">
        <v>981</v>
      </c>
      <c r="AE306" s="18">
        <f t="shared" si="33"/>
        <v>1.8820199701755285</v>
      </c>
      <c r="AF306" s="23">
        <f t="shared" si="34"/>
        <v>0.91228193663198831</v>
      </c>
      <c r="AG306" s="20" t="s">
        <v>763</v>
      </c>
    </row>
    <row r="307" spans="1:33" x14ac:dyDescent="0.3">
      <c r="A307" s="18" t="s">
        <v>932</v>
      </c>
      <c r="B307" s="19">
        <v>2</v>
      </c>
      <c r="C307" s="19">
        <v>1</v>
      </c>
      <c r="D307" s="18">
        <v>8.9887999999999995</v>
      </c>
      <c r="E307" s="20">
        <v>2.2538504834661599E-3</v>
      </c>
      <c r="F307" s="21">
        <f t="shared" si="28"/>
        <v>2.6470748976773852</v>
      </c>
      <c r="G307" s="18">
        <v>1.7406746230295199E-3</v>
      </c>
      <c r="H307" s="22">
        <v>1.88510118116251</v>
      </c>
      <c r="I307" s="18">
        <v>0.99859624116318202</v>
      </c>
      <c r="J307" s="19" t="s">
        <v>39</v>
      </c>
      <c r="K307" s="19" t="s">
        <v>38</v>
      </c>
      <c r="L307" s="18">
        <v>60289.516100000001</v>
      </c>
      <c r="M307" s="18" t="s">
        <v>933</v>
      </c>
      <c r="N307" s="18" t="s">
        <v>934</v>
      </c>
      <c r="O307" s="18">
        <v>311.499869266134</v>
      </c>
      <c r="P307" s="18">
        <v>273.97820599301002</v>
      </c>
      <c r="Q307" s="18">
        <v>270.86930463716999</v>
      </c>
      <c r="R307" s="18">
        <f t="shared" si="29"/>
        <v>285.44912663210465</v>
      </c>
      <c r="S307" s="18">
        <f t="shared" si="30"/>
        <v>2.4555287185655503</v>
      </c>
      <c r="T307" s="20">
        <f t="shared" si="31"/>
        <v>7.9222849463723599E-2</v>
      </c>
      <c r="U307" s="19">
        <f t="shared" si="32"/>
        <v>3</v>
      </c>
      <c r="V307" s="19">
        <v>1239</v>
      </c>
      <c r="W307" s="18">
        <v>534.69933920497601</v>
      </c>
      <c r="X307" s="18">
        <v>466.585170485307</v>
      </c>
      <c r="Y307" s="18">
        <v>613.01694763768205</v>
      </c>
      <c r="Z307" s="18">
        <v>538.10048577598843</v>
      </c>
      <c r="AA307" s="18">
        <v>2.7308633841106751</v>
      </c>
      <c r="AB307" s="20">
        <v>0.1361736607932893</v>
      </c>
      <c r="AC307" s="19">
        <v>3</v>
      </c>
      <c r="AD307" s="19">
        <v>905</v>
      </c>
      <c r="AE307" s="18">
        <f t="shared" si="33"/>
        <v>1.8851011811625138</v>
      </c>
      <c r="AF307" s="23">
        <f t="shared" si="34"/>
        <v>0.91464196097076633</v>
      </c>
      <c r="AG307" s="20" t="s">
        <v>763</v>
      </c>
    </row>
    <row r="308" spans="1:33" x14ac:dyDescent="0.3">
      <c r="A308" s="18" t="s">
        <v>935</v>
      </c>
      <c r="B308" s="19">
        <v>4</v>
      </c>
      <c r="C308" s="19">
        <v>2</v>
      </c>
      <c r="D308" s="18">
        <v>27.152699999999999</v>
      </c>
      <c r="E308" s="20">
        <v>3.8083870711340699E-3</v>
      </c>
      <c r="F308" s="21">
        <f t="shared" si="28"/>
        <v>2.4192589178730022</v>
      </c>
      <c r="G308" s="18">
        <v>2.5615802262868598E-3</v>
      </c>
      <c r="H308" s="22">
        <v>1.9058211315278999</v>
      </c>
      <c r="I308" s="18">
        <v>0.991458100814819</v>
      </c>
      <c r="J308" s="19" t="s">
        <v>39</v>
      </c>
      <c r="K308" s="19" t="s">
        <v>38</v>
      </c>
      <c r="L308" s="18">
        <v>43570.0167</v>
      </c>
      <c r="M308" s="18" t="s">
        <v>936</v>
      </c>
      <c r="N308" s="18" t="s">
        <v>937</v>
      </c>
      <c r="O308" s="18">
        <v>293.42944552607798</v>
      </c>
      <c r="P308" s="18">
        <v>244.00380905784601</v>
      </c>
      <c r="Q308" s="18">
        <v>220.764380805847</v>
      </c>
      <c r="R308" s="18">
        <f t="shared" si="29"/>
        <v>252.73254512992366</v>
      </c>
      <c r="S308" s="18">
        <f t="shared" si="30"/>
        <v>2.4026611709276304</v>
      </c>
      <c r="T308" s="20">
        <f t="shared" si="31"/>
        <v>0.14683740830599559</v>
      </c>
      <c r="U308" s="19">
        <f t="shared" si="32"/>
        <v>3</v>
      </c>
      <c r="V308" s="19">
        <v>1294</v>
      </c>
      <c r="W308" s="18">
        <v>476.92604378937301</v>
      </c>
      <c r="X308" s="18">
        <v>427.62986719438197</v>
      </c>
      <c r="Y308" s="18">
        <v>540.43316441655702</v>
      </c>
      <c r="Z308" s="18">
        <v>481.66302513343732</v>
      </c>
      <c r="AA308" s="18">
        <v>2.6827433089740831</v>
      </c>
      <c r="AB308" s="20">
        <v>0.11740706662131328</v>
      </c>
      <c r="AC308" s="19">
        <v>3</v>
      </c>
      <c r="AD308" s="19">
        <v>963</v>
      </c>
      <c r="AE308" s="18">
        <f t="shared" si="33"/>
        <v>1.9058211315279006</v>
      </c>
      <c r="AF308" s="23">
        <f t="shared" si="34"/>
        <v>0.93041272325263125</v>
      </c>
      <c r="AG308" s="20" t="s">
        <v>763</v>
      </c>
    </row>
    <row r="309" spans="1:33" x14ac:dyDescent="0.3">
      <c r="A309" s="18" t="s">
        <v>938</v>
      </c>
      <c r="B309" s="19">
        <v>3</v>
      </c>
      <c r="C309" s="19">
        <v>1</v>
      </c>
      <c r="D309" s="18">
        <v>11.013400000000001</v>
      </c>
      <c r="E309" s="20">
        <v>3.8293861830340802E-4</v>
      </c>
      <c r="F309" s="21">
        <f t="shared" si="28"/>
        <v>3.4168708340431415</v>
      </c>
      <c r="G309" s="18">
        <v>5.7458860484226905E-4</v>
      </c>
      <c r="H309" s="22">
        <v>1.9113457978264501</v>
      </c>
      <c r="I309" s="18">
        <v>0.99999998912639099</v>
      </c>
      <c r="J309" s="19" t="s">
        <v>39</v>
      </c>
      <c r="K309" s="19" t="s">
        <v>38</v>
      </c>
      <c r="L309" s="18">
        <v>106028.33960000001</v>
      </c>
      <c r="M309" s="18" t="s">
        <v>939</v>
      </c>
      <c r="N309" s="18" t="s">
        <v>940</v>
      </c>
      <c r="O309" s="18">
        <v>679.61169334271801</v>
      </c>
      <c r="P309" s="18">
        <v>645.79034126389297</v>
      </c>
      <c r="Q309" s="18">
        <v>624.93588141869805</v>
      </c>
      <c r="R309" s="18">
        <f t="shared" si="29"/>
        <v>650.11263867510297</v>
      </c>
      <c r="S309" s="18">
        <f t="shared" si="30"/>
        <v>2.8129886091305454</v>
      </c>
      <c r="T309" s="20">
        <f t="shared" si="31"/>
        <v>4.2443390356775246E-2</v>
      </c>
      <c r="U309" s="19">
        <f t="shared" si="32"/>
        <v>3</v>
      </c>
      <c r="V309" s="19">
        <v>865</v>
      </c>
      <c r="W309" s="18">
        <v>1126.5917459852501</v>
      </c>
      <c r="X309" s="18">
        <v>1247.3104591582</v>
      </c>
      <c r="Y309" s="18">
        <v>1353.86797499313</v>
      </c>
      <c r="Z309" s="18">
        <v>1242.5900600455268</v>
      </c>
      <c r="AA309" s="18">
        <v>3.0943278752028616</v>
      </c>
      <c r="AB309" s="20">
        <v>9.1511774001281743E-2</v>
      </c>
      <c r="AC309" s="19">
        <v>3</v>
      </c>
      <c r="AD309" s="19">
        <v>529</v>
      </c>
      <c r="AE309" s="18">
        <f t="shared" si="33"/>
        <v>1.9113457978264554</v>
      </c>
      <c r="AF309" s="23">
        <f t="shared" si="34"/>
        <v>0.93458881216061829</v>
      </c>
      <c r="AG309" s="20" t="s">
        <v>763</v>
      </c>
    </row>
    <row r="310" spans="1:33" x14ac:dyDescent="0.3">
      <c r="A310" s="18" t="s">
        <v>941</v>
      </c>
      <c r="B310" s="19">
        <v>10</v>
      </c>
      <c r="C310" s="19">
        <v>1</v>
      </c>
      <c r="D310" s="18">
        <v>52.460099999999997</v>
      </c>
      <c r="E310" s="20">
        <v>1.1544703241543901E-3</v>
      </c>
      <c r="F310" s="21">
        <f t="shared" si="28"/>
        <v>2.9376172262129265</v>
      </c>
      <c r="G310" s="18">
        <v>1.1003780774119299E-3</v>
      </c>
      <c r="H310" s="22">
        <v>1.9482886853096699</v>
      </c>
      <c r="I310" s="18">
        <v>0.99994281943083096</v>
      </c>
      <c r="J310" s="19" t="s">
        <v>39</v>
      </c>
      <c r="K310" s="19" t="s">
        <v>38</v>
      </c>
      <c r="L310" s="18">
        <v>241213.29689999999</v>
      </c>
      <c r="M310" s="18" t="s">
        <v>942</v>
      </c>
      <c r="N310" s="18" t="s">
        <v>943</v>
      </c>
      <c r="O310" s="18">
        <v>259.663911156089</v>
      </c>
      <c r="P310" s="18">
        <v>211.81748293881199</v>
      </c>
      <c r="Q310" s="18">
        <v>205.92865151327001</v>
      </c>
      <c r="R310" s="18">
        <f t="shared" si="29"/>
        <v>225.803348536057</v>
      </c>
      <c r="S310" s="18">
        <f t="shared" si="30"/>
        <v>2.3537303779784491</v>
      </c>
      <c r="T310" s="20">
        <f t="shared" si="31"/>
        <v>0.13051870299401194</v>
      </c>
      <c r="U310" s="19">
        <f t="shared" si="32"/>
        <v>3</v>
      </c>
      <c r="V310" s="19">
        <v>1342</v>
      </c>
      <c r="W310" s="18">
        <v>411.98810218797797</v>
      </c>
      <c r="X310" s="18">
        <v>443.39898828990198</v>
      </c>
      <c r="Y310" s="18">
        <v>464.40323669563099</v>
      </c>
      <c r="Z310" s="18">
        <v>439.93010905783694</v>
      </c>
      <c r="AA310" s="18">
        <v>2.6433836863464757</v>
      </c>
      <c r="AB310" s="20">
        <v>5.9962218730417877E-2</v>
      </c>
      <c r="AC310" s="19">
        <v>3</v>
      </c>
      <c r="AD310" s="19">
        <v>1017</v>
      </c>
      <c r="AE310" s="18">
        <f t="shared" si="33"/>
        <v>1.9482886853096755</v>
      </c>
      <c r="AF310" s="23">
        <f t="shared" si="34"/>
        <v>0.96220746284482017</v>
      </c>
      <c r="AG310" s="20" t="s">
        <v>763</v>
      </c>
    </row>
    <row r="311" spans="1:33" x14ac:dyDescent="0.3">
      <c r="A311" s="18" t="s">
        <v>944</v>
      </c>
      <c r="B311" s="19">
        <v>10</v>
      </c>
      <c r="C311" s="19">
        <v>1</v>
      </c>
      <c r="D311" s="18">
        <v>42.673299999999998</v>
      </c>
      <c r="E311" s="20">
        <v>1.8041641433977799E-2</v>
      </c>
      <c r="F311" s="21">
        <f t="shared" si="28"/>
        <v>1.7437239527536328</v>
      </c>
      <c r="G311" s="18">
        <v>8.3339078987573392E-3</v>
      </c>
      <c r="H311" s="22">
        <v>1.9637538065128699</v>
      </c>
      <c r="I311" s="18">
        <v>0.82002769325875602</v>
      </c>
      <c r="J311" s="19" t="s">
        <v>39</v>
      </c>
      <c r="K311" s="19" t="s">
        <v>38</v>
      </c>
      <c r="L311" s="18">
        <v>213260.4497</v>
      </c>
      <c r="M311" s="18" t="s">
        <v>945</v>
      </c>
      <c r="N311" s="18" t="s">
        <v>946</v>
      </c>
      <c r="O311" s="18">
        <v>47.737846198331297</v>
      </c>
      <c r="P311" s="18">
        <v>45.455837689327801</v>
      </c>
      <c r="Q311" s="18">
        <v>62.469830971851003</v>
      </c>
      <c r="R311" s="18">
        <f t="shared" si="29"/>
        <v>51.88783828650336</v>
      </c>
      <c r="S311" s="18">
        <f t="shared" si="30"/>
        <v>1.7150655778099977</v>
      </c>
      <c r="T311" s="20">
        <f t="shared" si="31"/>
        <v>0.17798066733085258</v>
      </c>
      <c r="U311" s="19">
        <f t="shared" si="32"/>
        <v>3</v>
      </c>
      <c r="V311" s="19">
        <v>1743</v>
      </c>
      <c r="W311" s="18">
        <v>114.01736052969</v>
      </c>
      <c r="X311" s="18">
        <v>116.240053352163</v>
      </c>
      <c r="Y311" s="18">
        <v>75.427405958683096</v>
      </c>
      <c r="Z311" s="18">
        <v>101.89493994684535</v>
      </c>
      <c r="AA311" s="18">
        <v>2.0081526176891837</v>
      </c>
      <c r="AB311" s="20">
        <v>0.22521709806183351</v>
      </c>
      <c r="AC311" s="19">
        <v>3</v>
      </c>
      <c r="AD311" s="19">
        <v>1639</v>
      </c>
      <c r="AE311" s="18">
        <f t="shared" si="33"/>
        <v>1.9637538065128728</v>
      </c>
      <c r="AF311" s="23">
        <f t="shared" si="34"/>
        <v>0.97361407202204175</v>
      </c>
      <c r="AG311" s="20" t="s">
        <v>763</v>
      </c>
    </row>
    <row r="312" spans="1:33" x14ac:dyDescent="0.3">
      <c r="A312" s="18" t="s">
        <v>947</v>
      </c>
      <c r="B312" s="19">
        <v>17</v>
      </c>
      <c r="C312" s="19">
        <v>1</v>
      </c>
      <c r="D312" s="18">
        <v>83.604699999999994</v>
      </c>
      <c r="E312" s="20">
        <v>1.2064426010705301E-2</v>
      </c>
      <c r="F312" s="21">
        <f t="shared" si="28"/>
        <v>1.9184933356957898</v>
      </c>
      <c r="G312" s="18">
        <v>6.10706266510503E-3</v>
      </c>
      <c r="H312" s="22">
        <v>1.9829310826906099</v>
      </c>
      <c r="I312" s="18">
        <v>0.89557404876480895</v>
      </c>
      <c r="J312" s="19" t="s">
        <v>39</v>
      </c>
      <c r="K312" s="19" t="s">
        <v>38</v>
      </c>
      <c r="L312" s="18">
        <v>377445.3848</v>
      </c>
      <c r="M312" s="18" t="s">
        <v>948</v>
      </c>
      <c r="N312" s="18" t="s">
        <v>949</v>
      </c>
      <c r="O312" s="18">
        <v>124.631406521957</v>
      </c>
      <c r="P312" s="18">
        <v>190.40571887562999</v>
      </c>
      <c r="Q312" s="18">
        <v>112.36844642868</v>
      </c>
      <c r="R312" s="18">
        <f t="shared" si="29"/>
        <v>142.46852394208898</v>
      </c>
      <c r="S312" s="18">
        <f t="shared" si="30"/>
        <v>2.1537189247780861</v>
      </c>
      <c r="T312" s="20">
        <f t="shared" si="31"/>
        <v>0.29455753009941443</v>
      </c>
      <c r="U312" s="19">
        <f t="shared" si="32"/>
        <v>3</v>
      </c>
      <c r="V312" s="19">
        <v>1514</v>
      </c>
      <c r="W312" s="18">
        <v>269.16240331580201</v>
      </c>
      <c r="X312" s="18">
        <v>289.80941105212497</v>
      </c>
      <c r="Y312" s="18">
        <v>288.54397892153202</v>
      </c>
      <c r="Z312" s="18">
        <v>282.50526442981965</v>
      </c>
      <c r="AA312" s="18">
        <v>2.4510265452227791</v>
      </c>
      <c r="AB312" s="20">
        <v>4.0964072458797421E-2</v>
      </c>
      <c r="AC312" s="19">
        <v>3</v>
      </c>
      <c r="AD312" s="19">
        <v>1226</v>
      </c>
      <c r="AE312" s="18">
        <f t="shared" si="33"/>
        <v>1.9829310826906104</v>
      </c>
      <c r="AF312" s="23">
        <f t="shared" si="34"/>
        <v>0.98763453717933358</v>
      </c>
      <c r="AG312" s="20" t="s">
        <v>763</v>
      </c>
    </row>
    <row r="313" spans="1:33" x14ac:dyDescent="0.3">
      <c r="A313" s="18" t="s">
        <v>950</v>
      </c>
      <c r="B313" s="19">
        <v>5</v>
      </c>
      <c r="C313" s="19">
        <v>1</v>
      </c>
      <c r="D313" s="18">
        <v>20.200299999999999</v>
      </c>
      <c r="E313" s="20">
        <v>1.27426753929094E-3</v>
      </c>
      <c r="F313" s="21">
        <f t="shared" si="28"/>
        <v>2.8947393799759826</v>
      </c>
      <c r="G313" s="18">
        <v>1.18500938906935E-3</v>
      </c>
      <c r="H313" s="22">
        <v>1.99195888208613</v>
      </c>
      <c r="I313" s="18">
        <v>0.99990107060598499</v>
      </c>
      <c r="J313" s="19" t="s">
        <v>39</v>
      </c>
      <c r="K313" s="19" t="s">
        <v>38</v>
      </c>
      <c r="L313" s="18">
        <v>103227.2322</v>
      </c>
      <c r="M313" s="18" t="s">
        <v>951</v>
      </c>
      <c r="N313" s="18" t="s">
        <v>952</v>
      </c>
      <c r="O313" s="18">
        <v>137.49203943032299</v>
      </c>
      <c r="P313" s="18">
        <v>135.23483437138901</v>
      </c>
      <c r="Q313" s="18">
        <v>160.46345801485899</v>
      </c>
      <c r="R313" s="18">
        <f t="shared" si="29"/>
        <v>144.39677727219035</v>
      </c>
      <c r="S313" s="18">
        <f t="shared" si="30"/>
        <v>2.1595575005153171</v>
      </c>
      <c r="T313" s="20">
        <f t="shared" si="31"/>
        <v>9.6677020184127854E-2</v>
      </c>
      <c r="U313" s="19">
        <f t="shared" si="32"/>
        <v>3</v>
      </c>
      <c r="V313" s="19">
        <v>1511</v>
      </c>
      <c r="W313" s="18">
        <v>289.11122320917701</v>
      </c>
      <c r="X313" s="18">
        <v>254.60685489612999</v>
      </c>
      <c r="Y313" s="18">
        <v>319.17925099054702</v>
      </c>
      <c r="Z313" s="18">
        <v>287.63244303195137</v>
      </c>
      <c r="AA313" s="18">
        <v>2.4588378700109255</v>
      </c>
      <c r="AB313" s="20">
        <v>0.11233637977421694</v>
      </c>
      <c r="AC313" s="19">
        <v>3</v>
      </c>
      <c r="AD313" s="19">
        <v>1218</v>
      </c>
      <c r="AE313" s="18">
        <f t="shared" si="33"/>
        <v>1.9919588820861243</v>
      </c>
      <c r="AF313" s="23">
        <f t="shared" si="34"/>
        <v>0.99418786767573164</v>
      </c>
      <c r="AG313" s="20" t="s">
        <v>763</v>
      </c>
    </row>
    <row r="314" spans="1:33" x14ac:dyDescent="0.3">
      <c r="A314" s="18" t="s">
        <v>953</v>
      </c>
      <c r="B314" s="19">
        <v>2</v>
      </c>
      <c r="C314" s="19">
        <v>1</v>
      </c>
      <c r="D314" s="18">
        <v>9.9381000000000004</v>
      </c>
      <c r="E314" s="20">
        <v>8.7222764670816799E-3</v>
      </c>
      <c r="F314" s="21">
        <f t="shared" si="28"/>
        <v>2.0593701517573986</v>
      </c>
      <c r="G314" s="18">
        <v>4.7110335383209502E-3</v>
      </c>
      <c r="H314" s="22">
        <v>1.99398554503462</v>
      </c>
      <c r="I314" s="18">
        <v>0.93942364213885299</v>
      </c>
      <c r="J314" s="19" t="s">
        <v>39</v>
      </c>
      <c r="K314" s="19" t="s">
        <v>38</v>
      </c>
      <c r="L314" s="18">
        <v>38869.678399999997</v>
      </c>
      <c r="M314" s="18" t="s">
        <v>954</v>
      </c>
      <c r="N314" s="18" t="s">
        <v>955</v>
      </c>
      <c r="O314" s="18">
        <v>211.54525370701199</v>
      </c>
      <c r="P314" s="18">
        <v>135.020979174807</v>
      </c>
      <c r="Q314" s="18">
        <v>162.97060508737201</v>
      </c>
      <c r="R314" s="18">
        <f t="shared" si="29"/>
        <v>169.84561265639701</v>
      </c>
      <c r="S314" s="18">
        <f t="shared" si="30"/>
        <v>2.2300543329327098</v>
      </c>
      <c r="T314" s="20">
        <f t="shared" si="31"/>
        <v>0.22798710168802608</v>
      </c>
      <c r="U314" s="19">
        <f t="shared" si="32"/>
        <v>3</v>
      </c>
      <c r="V314" s="19">
        <v>1466</v>
      </c>
      <c r="W314" s="18">
        <v>295.84128168459398</v>
      </c>
      <c r="X314" s="18">
        <v>371.21965001304602</v>
      </c>
      <c r="Y314" s="18">
        <v>348.94815787557002</v>
      </c>
      <c r="Z314" s="18">
        <v>338.66969652440332</v>
      </c>
      <c r="AA314" s="18">
        <v>2.5297763385961809</v>
      </c>
      <c r="AB314" s="20">
        <v>0.11434765391541039</v>
      </c>
      <c r="AC314" s="19">
        <v>3</v>
      </c>
      <c r="AD314" s="19">
        <v>1140</v>
      </c>
      <c r="AE314" s="18">
        <f t="shared" si="33"/>
        <v>1.9939855450346116</v>
      </c>
      <c r="AF314" s="23">
        <f t="shared" si="34"/>
        <v>0.99565495126947368</v>
      </c>
      <c r="AG314" s="20" t="s">
        <v>763</v>
      </c>
    </row>
    <row r="315" spans="1:33" x14ac:dyDescent="0.3">
      <c r="A315" s="18" t="s">
        <v>956</v>
      </c>
      <c r="B315" s="19">
        <v>4</v>
      </c>
      <c r="C315" s="19">
        <v>2</v>
      </c>
      <c r="D315" s="18">
        <v>22.9208</v>
      </c>
      <c r="E315" s="20">
        <v>6.3789430288250203E-3</v>
      </c>
      <c r="F315" s="21">
        <f t="shared" si="28"/>
        <v>2.1952512765730714</v>
      </c>
      <c r="G315" s="18">
        <v>3.7542540370207101E-3</v>
      </c>
      <c r="H315" s="22">
        <v>2.0140239145094201</v>
      </c>
      <c r="I315" s="18">
        <v>0.96782940196534495</v>
      </c>
      <c r="J315" s="19" t="s">
        <v>39</v>
      </c>
      <c r="K315" s="19" t="s">
        <v>38</v>
      </c>
      <c r="L315" s="18">
        <v>81663.510699999999</v>
      </c>
      <c r="M315" s="18" t="s">
        <v>957</v>
      </c>
      <c r="N315" s="18" t="s">
        <v>958</v>
      </c>
      <c r="O315" s="18">
        <v>474.650894998838</v>
      </c>
      <c r="P315" s="18">
        <v>366.64844959927598</v>
      </c>
      <c r="Q315" s="18">
        <v>311.60505334674701</v>
      </c>
      <c r="R315" s="18">
        <f t="shared" si="29"/>
        <v>384.30146598162037</v>
      </c>
      <c r="S315" s="18">
        <f t="shared" si="30"/>
        <v>2.584672041155772</v>
      </c>
      <c r="T315" s="20">
        <f t="shared" si="31"/>
        <v>0.21583057761687344</v>
      </c>
      <c r="U315" s="19">
        <f t="shared" si="32"/>
        <v>3</v>
      </c>
      <c r="V315" s="19">
        <v>1106</v>
      </c>
      <c r="W315" s="18">
        <v>777.85085805779102</v>
      </c>
      <c r="X315" s="18">
        <v>850.75316655563699</v>
      </c>
      <c r="Y315" s="18">
        <v>693.37300399060496</v>
      </c>
      <c r="Z315" s="18">
        <v>773.99234286801095</v>
      </c>
      <c r="AA315" s="18">
        <v>2.8887366642143921</v>
      </c>
      <c r="AB315" s="20">
        <v>0.10175940361375836</v>
      </c>
      <c r="AC315" s="19">
        <v>3</v>
      </c>
      <c r="AD315" s="19">
        <v>734</v>
      </c>
      <c r="AE315" s="18">
        <f t="shared" si="33"/>
        <v>2.0140239145094179</v>
      </c>
      <c r="AF315" s="23">
        <f t="shared" si="34"/>
        <v>1.0100808139997659</v>
      </c>
      <c r="AG315" s="20" t="s">
        <v>763</v>
      </c>
    </row>
    <row r="316" spans="1:33" x14ac:dyDescent="0.3">
      <c r="A316" s="18" t="s">
        <v>959</v>
      </c>
      <c r="B316" s="19">
        <v>2</v>
      </c>
      <c r="C316" s="19">
        <v>1</v>
      </c>
      <c r="D316" s="18">
        <v>14.8851</v>
      </c>
      <c r="E316" s="20">
        <v>2.96930431412079E-3</v>
      </c>
      <c r="F316" s="21">
        <f t="shared" si="28"/>
        <v>2.527345290726362</v>
      </c>
      <c r="G316" s="18">
        <v>2.1121629329180899E-3</v>
      </c>
      <c r="H316" s="22">
        <v>2.01614420781618</v>
      </c>
      <c r="I316" s="18">
        <v>0.99612915171528504</v>
      </c>
      <c r="J316" s="19" t="s">
        <v>39</v>
      </c>
      <c r="K316" s="19" t="s">
        <v>38</v>
      </c>
      <c r="L316" s="18">
        <v>12191.6702</v>
      </c>
      <c r="M316" s="18" t="s">
        <v>960</v>
      </c>
      <c r="N316" s="18" t="s">
        <v>961</v>
      </c>
      <c r="O316" s="18">
        <v>88.883857245536404</v>
      </c>
      <c r="P316" s="18">
        <v>79.797835986858999</v>
      </c>
      <c r="Q316" s="18">
        <v>68.258630312136901</v>
      </c>
      <c r="R316" s="18">
        <f t="shared" si="29"/>
        <v>78.98010784817744</v>
      </c>
      <c r="S316" s="18">
        <f t="shared" si="30"/>
        <v>1.8975177224346653</v>
      </c>
      <c r="T316" s="20">
        <f t="shared" si="31"/>
        <v>0.13087979358020171</v>
      </c>
      <c r="U316" s="19">
        <f t="shared" si="32"/>
        <v>3</v>
      </c>
      <c r="V316" s="19">
        <v>1672</v>
      </c>
      <c r="W316" s="18">
        <v>136.03954277053501</v>
      </c>
      <c r="X316" s="18">
        <v>174.86952747274299</v>
      </c>
      <c r="Y316" s="18">
        <v>166.79679066912101</v>
      </c>
      <c r="Z316" s="18">
        <v>159.23528697079965</v>
      </c>
      <c r="AA316" s="18">
        <v>2.2020393149000936</v>
      </c>
      <c r="AB316" s="20">
        <v>0.12867506909835286</v>
      </c>
      <c r="AC316" s="19">
        <v>3</v>
      </c>
      <c r="AD316" s="19">
        <v>1494</v>
      </c>
      <c r="AE316" s="18">
        <f t="shared" si="33"/>
        <v>2.0161442078161733</v>
      </c>
      <c r="AF316" s="23">
        <f t="shared" si="34"/>
        <v>1.0115988335107462</v>
      </c>
      <c r="AG316" s="20" t="s">
        <v>763</v>
      </c>
    </row>
    <row r="317" spans="1:33" x14ac:dyDescent="0.3">
      <c r="A317" s="18" t="s">
        <v>962</v>
      </c>
      <c r="B317" s="19">
        <v>30</v>
      </c>
      <c r="C317" s="19">
        <v>2</v>
      </c>
      <c r="D317" s="18">
        <v>139.82230000000001</v>
      </c>
      <c r="E317" s="20">
        <v>2.1803458994129901E-2</v>
      </c>
      <c r="F317" s="21">
        <f t="shared" si="28"/>
        <v>1.6614746025927447</v>
      </c>
      <c r="G317" s="18">
        <v>9.6274673331227505E-3</v>
      </c>
      <c r="H317" s="22">
        <v>2.0592624310143401</v>
      </c>
      <c r="I317" s="18">
        <v>0.77717668350684499</v>
      </c>
      <c r="J317" s="19" t="s">
        <v>39</v>
      </c>
      <c r="K317" s="19" t="s">
        <v>38</v>
      </c>
      <c r="L317" s="18">
        <v>559702.77080000006</v>
      </c>
      <c r="M317" s="18" t="s">
        <v>963</v>
      </c>
      <c r="N317" s="18" t="s">
        <v>964</v>
      </c>
      <c r="O317" s="18">
        <v>287.15019793189401</v>
      </c>
      <c r="P317" s="18">
        <v>217.04142960466999</v>
      </c>
      <c r="Q317" s="18">
        <v>154.766192130831</v>
      </c>
      <c r="R317" s="18">
        <f t="shared" si="29"/>
        <v>219.65260655579834</v>
      </c>
      <c r="S317" s="18">
        <f t="shared" si="30"/>
        <v>2.3417363612825746</v>
      </c>
      <c r="T317" s="20">
        <f t="shared" si="31"/>
        <v>0.30152439495435673</v>
      </c>
      <c r="U317" s="19">
        <f t="shared" si="32"/>
        <v>3</v>
      </c>
      <c r="V317" s="19">
        <v>1353</v>
      </c>
      <c r="W317" s="18">
        <v>408.91615554813899</v>
      </c>
      <c r="X317" s="18">
        <v>403.14474957343401</v>
      </c>
      <c r="Y317" s="18">
        <v>544.90617654261803</v>
      </c>
      <c r="Z317" s="18">
        <v>452.32236055473032</v>
      </c>
      <c r="AA317" s="18">
        <v>2.6554480576232002</v>
      </c>
      <c r="AB317" s="20">
        <v>0.17737758627228173</v>
      </c>
      <c r="AC317" s="19">
        <v>3</v>
      </c>
      <c r="AD317" s="19">
        <v>1005</v>
      </c>
      <c r="AE317" s="18">
        <f t="shared" si="33"/>
        <v>2.0592624310143433</v>
      </c>
      <c r="AF317" s="23">
        <f t="shared" si="34"/>
        <v>1.0421276977686977</v>
      </c>
      <c r="AG317" s="20" t="s">
        <v>763</v>
      </c>
    </row>
    <row r="318" spans="1:33" x14ac:dyDescent="0.3">
      <c r="A318" s="18" t="s">
        <v>965</v>
      </c>
      <c r="B318" s="19">
        <v>5</v>
      </c>
      <c r="C318" s="19">
        <v>2</v>
      </c>
      <c r="D318" s="18">
        <v>21.289000000000001</v>
      </c>
      <c r="E318" s="20">
        <v>3.8983383712054602E-4</v>
      </c>
      <c r="F318" s="21">
        <f t="shared" si="28"/>
        <v>3.4091204673298598</v>
      </c>
      <c r="G318" s="18">
        <v>5.7925100580178399E-4</v>
      </c>
      <c r="H318" s="22">
        <v>2.0981409029978</v>
      </c>
      <c r="I318" s="18">
        <v>0.99999998693498804</v>
      </c>
      <c r="J318" s="19" t="s">
        <v>39</v>
      </c>
      <c r="K318" s="19" t="s">
        <v>38</v>
      </c>
      <c r="L318" s="18">
        <v>148699.4351</v>
      </c>
      <c r="M318" s="18" t="s">
        <v>966</v>
      </c>
      <c r="N318" s="18" t="s">
        <v>967</v>
      </c>
      <c r="O318" s="18">
        <v>232.991662327771</v>
      </c>
      <c r="P318" s="18">
        <v>191.589317662447</v>
      </c>
      <c r="Q318" s="18">
        <v>216.092825436222</v>
      </c>
      <c r="R318" s="18">
        <f t="shared" si="29"/>
        <v>213.55793514214668</v>
      </c>
      <c r="S318" s="18">
        <f t="shared" si="30"/>
        <v>2.329515713081606</v>
      </c>
      <c r="T318" s="20">
        <f t="shared" si="31"/>
        <v>9.7478219874037292E-2</v>
      </c>
      <c r="U318" s="19">
        <f t="shared" si="32"/>
        <v>3</v>
      </c>
      <c r="V318" s="19">
        <v>1364</v>
      </c>
      <c r="W318" s="18">
        <v>416.06712325215801</v>
      </c>
      <c r="X318" s="18">
        <v>464.70776585800701</v>
      </c>
      <c r="Y318" s="18">
        <v>463.44902753430301</v>
      </c>
      <c r="Z318" s="18">
        <v>448.07463888148936</v>
      </c>
      <c r="AA318" s="18">
        <v>2.65135036344993</v>
      </c>
      <c r="AB318" s="20">
        <v>6.1879122932159386E-2</v>
      </c>
      <c r="AC318" s="19">
        <v>3</v>
      </c>
      <c r="AD318" s="19">
        <v>1011</v>
      </c>
      <c r="AE318" s="18">
        <f t="shared" si="33"/>
        <v>2.0981409029978004</v>
      </c>
      <c r="AF318" s="23">
        <f t="shared" si="34"/>
        <v>1.069111566966787</v>
      </c>
      <c r="AG318" s="20" t="s">
        <v>763</v>
      </c>
    </row>
    <row r="319" spans="1:33" x14ac:dyDescent="0.3">
      <c r="A319" s="18" t="s">
        <v>968</v>
      </c>
      <c r="B319" s="19">
        <v>11</v>
      </c>
      <c r="C319" s="19">
        <v>1</v>
      </c>
      <c r="D319" s="18">
        <v>38.045299999999997</v>
      </c>
      <c r="E319" s="20">
        <v>7.0616820098900996E-5</v>
      </c>
      <c r="F319" s="21">
        <f t="shared" si="28"/>
        <v>4.1510918427711321</v>
      </c>
      <c r="G319" s="18">
        <v>1.9997333210819399E-4</v>
      </c>
      <c r="H319" s="22">
        <v>2.11723788600762</v>
      </c>
      <c r="I319" s="18">
        <v>1</v>
      </c>
      <c r="J319" s="19" t="s">
        <v>39</v>
      </c>
      <c r="K319" s="19" t="s">
        <v>38</v>
      </c>
      <c r="L319" s="18">
        <v>191333.2892</v>
      </c>
      <c r="M319" s="18" t="s">
        <v>969</v>
      </c>
      <c r="N319" s="18" t="s">
        <v>970</v>
      </c>
      <c r="O319" s="18">
        <v>500.99331490149399</v>
      </c>
      <c r="P319" s="18">
        <v>475.237890434804</v>
      </c>
      <c r="Q319" s="18">
        <v>538.44636104039296</v>
      </c>
      <c r="R319" s="18">
        <f t="shared" si="29"/>
        <v>504.89252212556363</v>
      </c>
      <c r="S319" s="18">
        <f t="shared" si="30"/>
        <v>2.7031989384838528</v>
      </c>
      <c r="T319" s="20">
        <f t="shared" si="31"/>
        <v>6.295225779210642E-2</v>
      </c>
      <c r="U319" s="19">
        <f t="shared" si="32"/>
        <v>3</v>
      </c>
      <c r="V319" s="19">
        <v>985</v>
      </c>
      <c r="W319" s="18">
        <v>1028.5243527257401</v>
      </c>
      <c r="X319" s="18">
        <v>1057.27140200863</v>
      </c>
      <c r="Y319" s="18">
        <v>1121.13697388419</v>
      </c>
      <c r="Z319" s="18">
        <v>1068.9775762061868</v>
      </c>
      <c r="AA319" s="18">
        <v>3.028968595169435</v>
      </c>
      <c r="AB319" s="20">
        <v>4.4344299671546995E-2</v>
      </c>
      <c r="AC319" s="19">
        <v>3</v>
      </c>
      <c r="AD319" s="19">
        <v>588</v>
      </c>
      <c r="AE319" s="18">
        <f t="shared" si="33"/>
        <v>2.1172378860076257</v>
      </c>
      <c r="AF319" s="23">
        <f t="shared" si="34"/>
        <v>1.0821833750056467</v>
      </c>
      <c r="AG319" s="20" t="s">
        <v>763</v>
      </c>
    </row>
    <row r="320" spans="1:33" x14ac:dyDescent="0.3">
      <c r="A320" s="18" t="s">
        <v>971</v>
      </c>
      <c r="B320" s="19">
        <v>14</v>
      </c>
      <c r="C320" s="19">
        <v>3</v>
      </c>
      <c r="D320" s="18">
        <v>88.479500000000002</v>
      </c>
      <c r="E320" s="20">
        <v>6.0471736080802696E-4</v>
      </c>
      <c r="F320" s="21">
        <f t="shared" si="28"/>
        <v>3.2184475630710918</v>
      </c>
      <c r="G320" s="18">
        <v>7.3163239532128099E-4</v>
      </c>
      <c r="H320" s="22">
        <v>2.1601751748389799</v>
      </c>
      <c r="I320" s="18">
        <v>0.99999929904007101</v>
      </c>
      <c r="J320" s="19" t="s">
        <v>39</v>
      </c>
      <c r="K320" s="19" t="s">
        <v>38</v>
      </c>
      <c r="L320" s="18">
        <v>151932.69870000001</v>
      </c>
      <c r="M320" s="18" t="s">
        <v>972</v>
      </c>
      <c r="N320" s="18" t="s">
        <v>973</v>
      </c>
      <c r="O320" s="18">
        <v>267.70621729959902</v>
      </c>
      <c r="P320" s="18">
        <v>247.27935301787301</v>
      </c>
      <c r="Q320" s="18">
        <v>206.99685052886301</v>
      </c>
      <c r="R320" s="18">
        <f t="shared" si="29"/>
        <v>240.66080694877834</v>
      </c>
      <c r="S320" s="18">
        <f t="shared" si="30"/>
        <v>2.3814053685807566</v>
      </c>
      <c r="T320" s="20">
        <f t="shared" si="31"/>
        <v>0.12835953737961442</v>
      </c>
      <c r="U320" s="19">
        <f t="shared" si="32"/>
        <v>3</v>
      </c>
      <c r="V320" s="19">
        <v>1310</v>
      </c>
      <c r="W320" s="18">
        <v>525.83216443707397</v>
      </c>
      <c r="X320" s="18">
        <v>535.40746024607404</v>
      </c>
      <c r="Y320" s="18">
        <v>498.36887749925802</v>
      </c>
      <c r="Z320" s="18">
        <v>519.86950072746868</v>
      </c>
      <c r="AA320" s="18">
        <v>2.7158943393526069</v>
      </c>
      <c r="AB320" s="20">
        <v>3.6981862563232673E-2</v>
      </c>
      <c r="AC320" s="19">
        <v>3</v>
      </c>
      <c r="AD320" s="19">
        <v>923</v>
      </c>
      <c r="AE320" s="18">
        <f t="shared" si="33"/>
        <v>2.1601751748389857</v>
      </c>
      <c r="AF320" s="23">
        <f t="shared" si="34"/>
        <v>1.1111483094369672</v>
      </c>
      <c r="AG320" s="20" t="s">
        <v>763</v>
      </c>
    </row>
    <row r="321" spans="1:33" x14ac:dyDescent="0.3">
      <c r="A321" s="18" t="s">
        <v>974</v>
      </c>
      <c r="B321" s="19">
        <v>5</v>
      </c>
      <c r="C321" s="19">
        <v>2</v>
      </c>
      <c r="D321" s="18">
        <v>46.908499999999997</v>
      </c>
      <c r="E321" s="20">
        <v>9.7867614572111393E-4</v>
      </c>
      <c r="F321" s="21">
        <f t="shared" si="28"/>
        <v>3.0093609970576081</v>
      </c>
      <c r="G321" s="18">
        <v>9.9621301666920695E-4</v>
      </c>
      <c r="H321" s="22">
        <v>2.17498144522082</v>
      </c>
      <c r="I321" s="18">
        <v>0.99997863998145098</v>
      </c>
      <c r="J321" s="19" t="s">
        <v>39</v>
      </c>
      <c r="K321" s="19" t="s">
        <v>38</v>
      </c>
      <c r="L321" s="18">
        <v>24986.060399999998</v>
      </c>
      <c r="M321" s="18" t="s">
        <v>975</v>
      </c>
      <c r="N321" s="18" t="s">
        <v>976</v>
      </c>
      <c r="O321" s="18">
        <v>282.369009176926</v>
      </c>
      <c r="P321" s="18">
        <v>315.75867357757102</v>
      </c>
      <c r="Q321" s="18">
        <v>272.57509755324702</v>
      </c>
      <c r="R321" s="18">
        <f t="shared" si="29"/>
        <v>290.23426010258135</v>
      </c>
      <c r="S321" s="18">
        <f t="shared" si="30"/>
        <v>2.4627486765210387</v>
      </c>
      <c r="T321" s="20">
        <f t="shared" si="31"/>
        <v>7.8008413526505574E-2</v>
      </c>
      <c r="U321" s="19">
        <f t="shared" si="32"/>
        <v>3</v>
      </c>
      <c r="V321" s="19">
        <v>1233</v>
      </c>
      <c r="W321" s="18">
        <v>609.25836273488699</v>
      </c>
      <c r="X321" s="18">
        <v>726.39254766931595</v>
      </c>
      <c r="Y321" s="18">
        <v>558.11148106732003</v>
      </c>
      <c r="Z321" s="18">
        <v>631.25413049050769</v>
      </c>
      <c r="AA321" s="18">
        <v>2.8002042328587828</v>
      </c>
      <c r="AB321" s="20">
        <v>0.13666423922466664</v>
      </c>
      <c r="AC321" s="19">
        <v>3</v>
      </c>
      <c r="AD321" s="19">
        <v>814</v>
      </c>
      <c r="AE321" s="18">
        <f t="shared" si="33"/>
        <v>2.1749814452208196</v>
      </c>
      <c r="AF321" s="23">
        <f t="shared" si="34"/>
        <v>1.1210030933741979</v>
      </c>
      <c r="AG321" s="20" t="s">
        <v>763</v>
      </c>
    </row>
    <row r="322" spans="1:33" x14ac:dyDescent="0.3">
      <c r="A322" s="18" t="s">
        <v>977</v>
      </c>
      <c r="B322" s="19">
        <v>5</v>
      </c>
      <c r="C322" s="19">
        <v>1</v>
      </c>
      <c r="D322" s="18">
        <v>32.636499999999998</v>
      </c>
      <c r="E322" s="20">
        <v>2.24024283633206E-3</v>
      </c>
      <c r="F322" s="21">
        <f t="shared" si="28"/>
        <v>2.6497049027538337</v>
      </c>
      <c r="G322" s="18">
        <v>1.7403010782417901E-3</v>
      </c>
      <c r="H322" s="22">
        <v>2.2375571879190499</v>
      </c>
      <c r="I322" s="18">
        <v>0.9986296068146</v>
      </c>
      <c r="J322" s="19" t="s">
        <v>39</v>
      </c>
      <c r="K322" s="19" t="s">
        <v>38</v>
      </c>
      <c r="L322" s="18">
        <v>62371.878700000001</v>
      </c>
      <c r="M322" s="18" t="s">
        <v>978</v>
      </c>
      <c r="N322" s="18" t="s">
        <v>979</v>
      </c>
      <c r="O322" s="18">
        <v>90.320884348572093</v>
      </c>
      <c r="P322" s="18">
        <v>64.489974997438296</v>
      </c>
      <c r="Q322" s="18">
        <v>81.0576483605616</v>
      </c>
      <c r="R322" s="18">
        <f t="shared" si="29"/>
        <v>78.622835902190658</v>
      </c>
      <c r="S322" s="18">
        <f t="shared" si="30"/>
        <v>1.8955487046387427</v>
      </c>
      <c r="T322" s="20">
        <f t="shared" si="31"/>
        <v>0.16644593117082251</v>
      </c>
      <c r="U322" s="19">
        <f t="shared" si="32"/>
        <v>3</v>
      </c>
      <c r="V322" s="19">
        <v>1673</v>
      </c>
      <c r="W322" s="18">
        <v>156.50308516055901</v>
      </c>
      <c r="X322" s="18">
        <v>192.99285158129999</v>
      </c>
      <c r="Y322" s="18">
        <v>178.27333808072001</v>
      </c>
      <c r="Z322" s="18">
        <v>175.92309160752635</v>
      </c>
      <c r="AA322" s="18">
        <v>2.2453228485508414</v>
      </c>
      <c r="AB322" s="20">
        <v>0.10435278082240916</v>
      </c>
      <c r="AC322" s="19">
        <v>3</v>
      </c>
      <c r="AD322" s="19">
        <v>1449</v>
      </c>
      <c r="AE322" s="18">
        <f t="shared" si="33"/>
        <v>2.2375571879190459</v>
      </c>
      <c r="AF322" s="23">
        <f t="shared" si="34"/>
        <v>1.1619245555267763</v>
      </c>
      <c r="AG322" s="20" t="s">
        <v>763</v>
      </c>
    </row>
    <row r="323" spans="1:33" x14ac:dyDescent="0.3">
      <c r="A323" s="18" t="s">
        <v>980</v>
      </c>
      <c r="B323" s="19">
        <v>5</v>
      </c>
      <c r="C323" s="19">
        <v>2</v>
      </c>
      <c r="D323" s="18">
        <v>20.000499999999999</v>
      </c>
      <c r="E323" s="20">
        <v>2.7720464519427002E-2</v>
      </c>
      <c r="F323" s="21">
        <f t="shared" si="28"/>
        <v>1.5571994964075042</v>
      </c>
      <c r="G323" s="18">
        <v>1.15435030029735E-2</v>
      </c>
      <c r="H323" s="22">
        <v>2.24102073597231</v>
      </c>
      <c r="I323" s="18">
        <v>0.71753864471123396</v>
      </c>
      <c r="J323" s="19" t="s">
        <v>39</v>
      </c>
      <c r="K323" s="19" t="s">
        <v>38</v>
      </c>
      <c r="L323" s="18">
        <v>214110.58979999999</v>
      </c>
      <c r="M323" s="18" t="s">
        <v>981</v>
      </c>
      <c r="N323" s="18" t="s">
        <v>982</v>
      </c>
      <c r="O323" s="18">
        <v>214.78591516186</v>
      </c>
      <c r="P323" s="18">
        <v>234.33700294431301</v>
      </c>
      <c r="Q323" s="18">
        <v>135.61068867069301</v>
      </c>
      <c r="R323" s="18">
        <f t="shared" si="29"/>
        <v>194.91120225895534</v>
      </c>
      <c r="S323" s="18">
        <f t="shared" si="30"/>
        <v>2.2898368003256233</v>
      </c>
      <c r="T323" s="20">
        <f t="shared" si="31"/>
        <v>0.26821371703427682</v>
      </c>
      <c r="U323" s="19">
        <f t="shared" si="32"/>
        <v>3</v>
      </c>
      <c r="V323" s="19">
        <v>1407</v>
      </c>
      <c r="W323" s="18">
        <v>563.37625905519099</v>
      </c>
      <c r="X323" s="18">
        <v>431.451119443533</v>
      </c>
      <c r="Y323" s="18">
        <v>315.57275930811198</v>
      </c>
      <c r="Z323" s="18">
        <v>436.80004593561199</v>
      </c>
      <c r="AA323" s="18">
        <v>2.6402826753688</v>
      </c>
      <c r="AB323" s="20">
        <v>0.28385599920626303</v>
      </c>
      <c r="AC323" s="19">
        <v>3</v>
      </c>
      <c r="AD323" s="19">
        <v>1023</v>
      </c>
      <c r="AE323" s="18">
        <f t="shared" si="33"/>
        <v>2.2410207359723104</v>
      </c>
      <c r="AF323" s="23">
        <f t="shared" si="34"/>
        <v>1.1641559980433158</v>
      </c>
      <c r="AG323" s="20" t="s">
        <v>763</v>
      </c>
    </row>
    <row r="324" spans="1:33" x14ac:dyDescent="0.3">
      <c r="A324" s="18" t="s">
        <v>983</v>
      </c>
      <c r="B324" s="19">
        <v>30</v>
      </c>
      <c r="C324" s="19">
        <v>4</v>
      </c>
      <c r="D324" s="18">
        <v>141.0307</v>
      </c>
      <c r="E324" s="20">
        <v>1.0775532372687699E-3</v>
      </c>
      <c r="F324" s="21">
        <f t="shared" si="28"/>
        <v>2.9675612640155808</v>
      </c>
      <c r="G324" s="18">
        <v>1.05274153271405E-3</v>
      </c>
      <c r="H324" s="22">
        <v>2.2470115071017398</v>
      </c>
      <c r="I324" s="18">
        <v>0.99996168704794597</v>
      </c>
      <c r="J324" s="19" t="s">
        <v>39</v>
      </c>
      <c r="K324" s="19" t="s">
        <v>38</v>
      </c>
      <c r="L324" s="18">
        <v>350265.6446</v>
      </c>
      <c r="M324" s="18" t="s">
        <v>984</v>
      </c>
      <c r="N324" s="18" t="s">
        <v>985</v>
      </c>
      <c r="O324" s="18">
        <v>860.65068215775204</v>
      </c>
      <c r="P324" s="18">
        <v>739.30412160789797</v>
      </c>
      <c r="Q324" s="18">
        <v>1023.67780784077</v>
      </c>
      <c r="R324" s="18">
        <f t="shared" si="29"/>
        <v>874.54420386880668</v>
      </c>
      <c r="S324" s="18">
        <f t="shared" si="30"/>
        <v>2.9417817657999716</v>
      </c>
      <c r="T324" s="20">
        <f t="shared" si="31"/>
        <v>0.16316502546494049</v>
      </c>
      <c r="U324" s="19">
        <f t="shared" si="32"/>
        <v>3</v>
      </c>
      <c r="V324" s="19">
        <v>732</v>
      </c>
      <c r="W324" s="18">
        <v>1992.6830103464999</v>
      </c>
      <c r="X324" s="18">
        <v>1876.4475830026599</v>
      </c>
      <c r="Y324" s="18">
        <v>2026.2020753378599</v>
      </c>
      <c r="Z324" s="18">
        <v>1965.1108895623399</v>
      </c>
      <c r="AA324" s="18">
        <v>3.2933870622769525</v>
      </c>
      <c r="AB324" s="20">
        <v>3.9993885206777727E-2</v>
      </c>
      <c r="AC324" s="19">
        <v>3</v>
      </c>
      <c r="AD324" s="19">
        <v>354</v>
      </c>
      <c r="AE324" s="18">
        <f t="shared" si="33"/>
        <v>2.2470115071017416</v>
      </c>
      <c r="AF324" s="23">
        <f t="shared" si="34"/>
        <v>1.1680075126780827</v>
      </c>
      <c r="AG324" s="20" t="s">
        <v>763</v>
      </c>
    </row>
    <row r="325" spans="1:33" x14ac:dyDescent="0.3">
      <c r="A325" s="18" t="s">
        <v>986</v>
      </c>
      <c r="B325" s="19">
        <v>9</v>
      </c>
      <c r="C325" s="19">
        <v>3</v>
      </c>
      <c r="D325" s="18">
        <v>57.800800000000002</v>
      </c>
      <c r="E325" s="20">
        <v>2.3808161788596598E-5</v>
      </c>
      <c r="F325" s="21">
        <f t="shared" si="28"/>
        <v>4.6232741348717825</v>
      </c>
      <c r="G325" s="18">
        <v>1.14910303411201E-4</v>
      </c>
      <c r="H325" s="22">
        <v>2.2508781177040902</v>
      </c>
      <c r="I325" s="18">
        <v>1</v>
      </c>
      <c r="J325" s="19" t="s">
        <v>39</v>
      </c>
      <c r="K325" s="19" t="s">
        <v>38</v>
      </c>
      <c r="L325" s="18">
        <v>56996.8004</v>
      </c>
      <c r="M325" s="18" t="s">
        <v>987</v>
      </c>
      <c r="N325" s="18" t="s">
        <v>988</v>
      </c>
      <c r="O325" s="18">
        <v>584.25480377227802</v>
      </c>
      <c r="P325" s="18">
        <v>587.14450427483098</v>
      </c>
      <c r="Q325" s="18">
        <v>528.23950623165695</v>
      </c>
      <c r="R325" s="18">
        <f t="shared" si="29"/>
        <v>566.54627142625532</v>
      </c>
      <c r="S325" s="18">
        <f t="shared" si="30"/>
        <v>2.7532353856988778</v>
      </c>
      <c r="T325" s="20">
        <f t="shared" si="31"/>
        <v>5.8611418426880557E-2</v>
      </c>
      <c r="U325" s="19">
        <f t="shared" si="32"/>
        <v>3</v>
      </c>
      <c r="V325" s="19">
        <v>937</v>
      </c>
      <c r="W325" s="18">
        <v>1299.7163059120301</v>
      </c>
      <c r="X325" s="18">
        <v>1277.6470967626799</v>
      </c>
      <c r="Y325" s="18">
        <v>1248.3164123859001</v>
      </c>
      <c r="Z325" s="18">
        <v>1275.2266050202034</v>
      </c>
      <c r="AA325" s="18">
        <v>3.1055873648212771</v>
      </c>
      <c r="AB325" s="20">
        <v>2.022016570609966E-2</v>
      </c>
      <c r="AC325" s="19">
        <v>3</v>
      </c>
      <c r="AD325" s="19">
        <v>519</v>
      </c>
      <c r="AE325" s="18">
        <f t="shared" si="33"/>
        <v>2.250878117704096</v>
      </c>
      <c r="AF325" s="23">
        <f t="shared" si="34"/>
        <v>1.1704879387358627</v>
      </c>
      <c r="AG325" s="20" t="s">
        <v>763</v>
      </c>
    </row>
    <row r="326" spans="1:33" x14ac:dyDescent="0.3">
      <c r="A326" s="18" t="s">
        <v>989</v>
      </c>
      <c r="B326" s="19">
        <v>16</v>
      </c>
      <c r="C326" s="19">
        <v>3</v>
      </c>
      <c r="D326" s="18">
        <v>81.776799999999994</v>
      </c>
      <c r="E326" s="20">
        <v>4.4536712962910396E-3</v>
      </c>
      <c r="F326" s="21">
        <f t="shared" si="28"/>
        <v>2.3512818392720858</v>
      </c>
      <c r="G326" s="18">
        <v>2.85426657820267E-3</v>
      </c>
      <c r="H326" s="22">
        <v>2.26126128863458</v>
      </c>
      <c r="I326" s="18">
        <v>0.98668216933507502</v>
      </c>
      <c r="J326" s="19" t="s">
        <v>39</v>
      </c>
      <c r="K326" s="19" t="s">
        <v>38</v>
      </c>
      <c r="L326" s="18">
        <v>133011.70740000001</v>
      </c>
      <c r="M326" s="18" t="s">
        <v>990</v>
      </c>
      <c r="N326" s="18" t="s">
        <v>991</v>
      </c>
      <c r="O326" s="18">
        <v>212.12459650071901</v>
      </c>
      <c r="P326" s="18">
        <v>133.36893557511999</v>
      </c>
      <c r="Q326" s="18">
        <v>190.95551786950401</v>
      </c>
      <c r="R326" s="18">
        <f t="shared" si="29"/>
        <v>178.81634998178097</v>
      </c>
      <c r="S326" s="18">
        <f t="shared" si="30"/>
        <v>2.2524072257699217</v>
      </c>
      <c r="T326" s="20">
        <f t="shared" si="31"/>
        <v>0.22792658714328395</v>
      </c>
      <c r="U326" s="19">
        <f t="shared" si="32"/>
        <v>3</v>
      </c>
      <c r="V326" s="19">
        <v>1442</v>
      </c>
      <c r="W326" s="18">
        <v>394.18077397213</v>
      </c>
      <c r="X326" s="18">
        <v>431.07458771677199</v>
      </c>
      <c r="Y326" s="18">
        <v>387.79610827729999</v>
      </c>
      <c r="Z326" s="18">
        <v>404.35048998873395</v>
      </c>
      <c r="AA326" s="18">
        <v>2.6067579737215811</v>
      </c>
      <c r="AB326" s="20">
        <v>5.777877840763225E-2</v>
      </c>
      <c r="AC326" s="19">
        <v>3</v>
      </c>
      <c r="AD326" s="19">
        <v>1057</v>
      </c>
      <c r="AE326" s="18">
        <f t="shared" si="33"/>
        <v>2.2612612886345791</v>
      </c>
      <c r="AF326" s="23">
        <f t="shared" si="34"/>
        <v>1.177127705064968</v>
      </c>
      <c r="AG326" s="20" t="s">
        <v>763</v>
      </c>
    </row>
    <row r="327" spans="1:33" x14ac:dyDescent="0.3">
      <c r="A327" s="18" t="s">
        <v>992</v>
      </c>
      <c r="B327" s="19">
        <v>3</v>
      </c>
      <c r="C327" s="19">
        <v>1</v>
      </c>
      <c r="D327" s="18">
        <v>13.6533</v>
      </c>
      <c r="E327" s="20">
        <v>5.3266970277320302E-3</v>
      </c>
      <c r="F327" s="21">
        <f t="shared" si="28"/>
        <v>2.2735420043464005</v>
      </c>
      <c r="G327" s="18">
        <v>3.29369916541021E-3</v>
      </c>
      <c r="H327" s="22">
        <v>2.3184691979296801</v>
      </c>
      <c r="I327" s="18">
        <v>0.97886167945008795</v>
      </c>
      <c r="J327" s="19" t="s">
        <v>39</v>
      </c>
      <c r="K327" s="19" t="s">
        <v>38</v>
      </c>
      <c r="L327" s="18">
        <v>121358.0861</v>
      </c>
      <c r="M327" s="18" t="s">
        <v>993</v>
      </c>
      <c r="N327" s="18" t="s">
        <v>994</v>
      </c>
      <c r="O327" s="18">
        <v>54.434401489323903</v>
      </c>
      <c r="P327" s="18">
        <v>72.676843068758103</v>
      </c>
      <c r="Q327" s="18">
        <v>56.929824981160003</v>
      </c>
      <c r="R327" s="18">
        <f t="shared" si="29"/>
        <v>61.347023179747339</v>
      </c>
      <c r="S327" s="18">
        <f t="shared" si="30"/>
        <v>1.7877934937463915</v>
      </c>
      <c r="T327" s="20">
        <f t="shared" si="31"/>
        <v>0.16122909559758714</v>
      </c>
      <c r="U327" s="19">
        <f t="shared" si="32"/>
        <v>3</v>
      </c>
      <c r="V327" s="19">
        <v>1713</v>
      </c>
      <c r="W327" s="18">
        <v>135.113699212749</v>
      </c>
      <c r="X327" s="18">
        <v>115.717229645339</v>
      </c>
      <c r="Y327" s="18">
        <v>175.86262202267901</v>
      </c>
      <c r="Z327" s="18">
        <v>142.23118362692233</v>
      </c>
      <c r="AA327" s="18">
        <v>2.1529948241882506</v>
      </c>
      <c r="AB327" s="20">
        <v>0.21583100186615009</v>
      </c>
      <c r="AC327" s="19">
        <v>3</v>
      </c>
      <c r="AD327" s="19">
        <v>1528</v>
      </c>
      <c r="AE327" s="18">
        <f t="shared" si="33"/>
        <v>2.3184691979296805</v>
      </c>
      <c r="AF327" s="23">
        <f t="shared" si="34"/>
        <v>1.2131725598850551</v>
      </c>
      <c r="AG327" s="20" t="s">
        <v>763</v>
      </c>
    </row>
    <row r="328" spans="1:33" x14ac:dyDescent="0.3">
      <c r="A328" s="18" t="s">
        <v>995</v>
      </c>
      <c r="B328" s="19">
        <v>13</v>
      </c>
      <c r="C328" s="19">
        <v>4</v>
      </c>
      <c r="D328" s="18">
        <v>76.213399999999993</v>
      </c>
      <c r="E328" s="20">
        <v>1.10287291111133E-3</v>
      </c>
      <c r="F328" s="21">
        <f t="shared" si="28"/>
        <v>2.9574745303368375</v>
      </c>
      <c r="G328" s="18">
        <v>1.07211760855657E-3</v>
      </c>
      <c r="H328" s="22">
        <v>2.3348943969109599</v>
      </c>
      <c r="I328" s="18">
        <v>0.99995608171262496</v>
      </c>
      <c r="J328" s="19" t="s">
        <v>39</v>
      </c>
      <c r="K328" s="19" t="s">
        <v>38</v>
      </c>
      <c r="L328" s="18">
        <v>67374.790999999997</v>
      </c>
      <c r="M328" s="18" t="s">
        <v>996</v>
      </c>
      <c r="N328" s="18" t="s">
        <v>997</v>
      </c>
      <c r="O328" s="18">
        <v>79.106030569218206</v>
      </c>
      <c r="P328" s="18">
        <v>70.490417847126395</v>
      </c>
      <c r="Q328" s="18">
        <v>99.171680144142897</v>
      </c>
      <c r="R328" s="18">
        <f t="shared" si="29"/>
        <v>82.922709520162499</v>
      </c>
      <c r="S328" s="18">
        <f t="shared" si="30"/>
        <v>1.9186734843339073</v>
      </c>
      <c r="T328" s="20">
        <f t="shared" si="31"/>
        <v>0.1774739715234607</v>
      </c>
      <c r="U328" s="19">
        <f t="shared" si="32"/>
        <v>3</v>
      </c>
      <c r="V328" s="19">
        <v>1663</v>
      </c>
      <c r="W328" s="18">
        <v>191.60603028486</v>
      </c>
      <c r="X328" s="18">
        <v>201.095407682434</v>
      </c>
      <c r="Y328" s="18">
        <v>188.145871538612</v>
      </c>
      <c r="Z328" s="18">
        <v>193.61576983530199</v>
      </c>
      <c r="AA328" s="18">
        <v>2.286940727319132</v>
      </c>
      <c r="AB328" s="20">
        <v>3.4628474044428516E-2</v>
      </c>
      <c r="AC328" s="19">
        <v>3</v>
      </c>
      <c r="AD328" s="19">
        <v>1413</v>
      </c>
      <c r="AE328" s="18">
        <f t="shared" si="33"/>
        <v>2.3348943969109532</v>
      </c>
      <c r="AF328" s="23">
        <f t="shared" si="34"/>
        <v>1.2233573008993286</v>
      </c>
      <c r="AG328" s="20" t="s">
        <v>763</v>
      </c>
    </row>
    <row r="329" spans="1:33" x14ac:dyDescent="0.3">
      <c r="A329" s="18" t="s">
        <v>998</v>
      </c>
      <c r="B329" s="19">
        <v>3</v>
      </c>
      <c r="C329" s="19">
        <v>2</v>
      </c>
      <c r="D329" s="18">
        <v>22.7407</v>
      </c>
      <c r="E329" s="20">
        <v>1.9450641649987299E-5</v>
      </c>
      <c r="F329" s="21">
        <f t="shared" ref="F329:F392" si="35">-LOG10(E329)</f>
        <v>4.7110660673227285</v>
      </c>
      <c r="G329" s="18">
        <v>1.1109739759242101E-4</v>
      </c>
      <c r="H329" s="22">
        <v>2.3966811239586301</v>
      </c>
      <c r="I329" s="18">
        <v>1</v>
      </c>
      <c r="J329" s="19" t="s">
        <v>39</v>
      </c>
      <c r="K329" s="19" t="s">
        <v>38</v>
      </c>
      <c r="L329" s="18">
        <v>15348.3981</v>
      </c>
      <c r="M329" s="18" t="s">
        <v>999</v>
      </c>
      <c r="N329" s="18" t="s">
        <v>1000</v>
      </c>
      <c r="O329" s="18">
        <v>1937.8420395406999</v>
      </c>
      <c r="P329" s="18">
        <v>2005.2631994145599</v>
      </c>
      <c r="Q329" s="18">
        <v>2159.0102809950099</v>
      </c>
      <c r="R329" s="18">
        <f t="shared" ref="R329:R392" si="36">AVERAGE(O329:Q329)</f>
        <v>2034.0385066500901</v>
      </c>
      <c r="S329" s="18">
        <f t="shared" ref="S329:S392" si="37">LOG10(R329)</f>
        <v>3.3083591703504203</v>
      </c>
      <c r="T329" s="20">
        <f t="shared" ref="T329:T367" si="38">(STDEVA(O329:Q329)/AVERAGE(O329:Q329))</f>
        <v>5.5730129572313582E-2</v>
      </c>
      <c r="U329" s="19">
        <f t="shared" ref="U329:U367" si="39">COUNT(O329:Q329)</f>
        <v>3</v>
      </c>
      <c r="V329" s="19">
        <v>388</v>
      </c>
      <c r="W329" s="18">
        <v>4865.4261385371901</v>
      </c>
      <c r="X329" s="18">
        <v>4717.5591324923498</v>
      </c>
      <c r="Y329" s="18">
        <v>5041.8398118502701</v>
      </c>
      <c r="Z329" s="18">
        <v>4874.9416942932703</v>
      </c>
      <c r="AA329" s="18">
        <v>3.68796942577853</v>
      </c>
      <c r="AB329" s="20">
        <v>3.3302884453638208E-2</v>
      </c>
      <c r="AC329" s="19">
        <v>3</v>
      </c>
      <c r="AD329" s="19">
        <v>150</v>
      </c>
      <c r="AE329" s="18">
        <f t="shared" ref="AE329:AE367" si="40">Z329/R329</f>
        <v>2.3966811239586296</v>
      </c>
      <c r="AF329" s="23">
        <f t="shared" ref="AF329:AF392" si="41">LOG(AE329,2)</f>
        <v>1.2610379726140057</v>
      </c>
      <c r="AG329" s="20" t="s">
        <v>763</v>
      </c>
    </row>
    <row r="330" spans="1:33" x14ac:dyDescent="0.3">
      <c r="A330" s="18" t="s">
        <v>1001</v>
      </c>
      <c r="B330" s="19">
        <v>4</v>
      </c>
      <c r="C330" s="19">
        <v>1</v>
      </c>
      <c r="D330" s="18">
        <v>19.849799999999998</v>
      </c>
      <c r="E330" s="20">
        <v>4.5590927972477503E-3</v>
      </c>
      <c r="F330" s="21">
        <f t="shared" si="35"/>
        <v>2.3411215679378761</v>
      </c>
      <c r="G330" s="18">
        <v>2.9047780231896102E-3</v>
      </c>
      <c r="H330" s="22">
        <v>2.3982472547430902</v>
      </c>
      <c r="I330" s="18">
        <v>0.98581506883024395</v>
      </c>
      <c r="J330" s="19" t="s">
        <v>39</v>
      </c>
      <c r="K330" s="19" t="s">
        <v>38</v>
      </c>
      <c r="L330" s="18">
        <v>18417.301599999999</v>
      </c>
      <c r="M330" s="18" t="s">
        <v>1002</v>
      </c>
      <c r="N330" s="18" t="s">
        <v>1003</v>
      </c>
      <c r="O330" s="18">
        <v>316.38054083315097</v>
      </c>
      <c r="P330" s="18">
        <v>474.394759894868</v>
      </c>
      <c r="Q330" s="18">
        <v>528.999249060784</v>
      </c>
      <c r="R330" s="18">
        <f t="shared" si="36"/>
        <v>439.92484992960095</v>
      </c>
      <c r="S330" s="18">
        <f t="shared" si="37"/>
        <v>2.6433784945581036</v>
      </c>
      <c r="T330" s="20">
        <f t="shared" si="38"/>
        <v>0.2509998170130528</v>
      </c>
      <c r="U330" s="19">
        <f t="shared" si="39"/>
        <v>3</v>
      </c>
      <c r="V330" s="19">
        <v>1049</v>
      </c>
      <c r="W330" s="18">
        <v>1057.1770714414699</v>
      </c>
      <c r="X330" s="18">
        <v>1057.59618014531</v>
      </c>
      <c r="Y330" s="18">
        <v>1050.37243932401</v>
      </c>
      <c r="Z330" s="18">
        <v>1055.0485636369301</v>
      </c>
      <c r="AA330" s="18">
        <v>3.0232724505665338</v>
      </c>
      <c r="AB330" s="20">
        <v>3.8434824720937435E-3</v>
      </c>
      <c r="AC330" s="19">
        <v>3</v>
      </c>
      <c r="AD330" s="19">
        <v>593</v>
      </c>
      <c r="AE330" s="18">
        <f t="shared" si="40"/>
        <v>2.3982472547430871</v>
      </c>
      <c r="AF330" s="23">
        <f t="shared" si="41"/>
        <v>1.2619804055423074</v>
      </c>
      <c r="AG330" s="20" t="s">
        <v>763</v>
      </c>
    </row>
    <row r="331" spans="1:33" x14ac:dyDescent="0.3">
      <c r="A331" s="18" t="s">
        <v>1004</v>
      </c>
      <c r="B331" s="19">
        <v>10</v>
      </c>
      <c r="C331" s="19">
        <v>1</v>
      </c>
      <c r="D331" s="18">
        <v>41.089700000000001</v>
      </c>
      <c r="E331" s="20">
        <v>7.7770405138469804E-3</v>
      </c>
      <c r="F331" s="21">
        <f t="shared" si="35"/>
        <v>2.1091856386179302</v>
      </c>
      <c r="G331" s="18">
        <v>4.3109030586480496E-3</v>
      </c>
      <c r="H331" s="22">
        <v>2.50984416372851</v>
      </c>
      <c r="I331" s="18">
        <v>0.95132698200607801</v>
      </c>
      <c r="J331" s="19" t="s">
        <v>39</v>
      </c>
      <c r="K331" s="19" t="s">
        <v>38</v>
      </c>
      <c r="L331" s="18">
        <v>130101.9446</v>
      </c>
      <c r="M331" s="18" t="s">
        <v>1005</v>
      </c>
      <c r="N331" s="18" t="s">
        <v>1006</v>
      </c>
      <c r="O331" s="18">
        <v>133.42961910710201</v>
      </c>
      <c r="P331" s="18">
        <v>188.212093892767</v>
      </c>
      <c r="Q331" s="18">
        <v>105.92039425624201</v>
      </c>
      <c r="R331" s="18">
        <f t="shared" si="36"/>
        <v>142.52070241870368</v>
      </c>
      <c r="S331" s="18">
        <f t="shared" si="37"/>
        <v>2.1538779541211284</v>
      </c>
      <c r="T331" s="20">
        <f t="shared" si="38"/>
        <v>0.29393851712205826</v>
      </c>
      <c r="U331" s="19">
        <f t="shared" si="39"/>
        <v>3</v>
      </c>
      <c r="V331" s="19">
        <v>1513</v>
      </c>
      <c r="W331" s="18">
        <v>313.89379479304301</v>
      </c>
      <c r="X331" s="18">
        <v>335.827807541639</v>
      </c>
      <c r="Y331" s="18">
        <v>423.39265719353602</v>
      </c>
      <c r="Z331" s="18">
        <v>357.7047531760727</v>
      </c>
      <c r="AA331" s="18">
        <v>2.5535247110866961</v>
      </c>
      <c r="AB331" s="20">
        <v>0.1619628574842458</v>
      </c>
      <c r="AC331" s="19">
        <v>3</v>
      </c>
      <c r="AD331" s="19">
        <v>1118</v>
      </c>
      <c r="AE331" s="18">
        <f t="shared" si="40"/>
        <v>2.5098441637285207</v>
      </c>
      <c r="AF331" s="23">
        <f t="shared" si="41"/>
        <v>1.3275977899945417</v>
      </c>
      <c r="AG331" s="20" t="s">
        <v>763</v>
      </c>
    </row>
    <row r="332" spans="1:33" x14ac:dyDescent="0.3">
      <c r="A332" s="18" t="s">
        <v>1007</v>
      </c>
      <c r="B332" s="19">
        <v>9</v>
      </c>
      <c r="C332" s="19">
        <v>3</v>
      </c>
      <c r="D332" s="18">
        <v>48.1098</v>
      </c>
      <c r="E332" s="20">
        <v>1.17726238599961E-2</v>
      </c>
      <c r="F332" s="21">
        <f t="shared" si="35"/>
        <v>1.929126731640826</v>
      </c>
      <c r="G332" s="18">
        <v>5.9903894892912798E-3</v>
      </c>
      <c r="H332" s="22">
        <v>2.5847846658254499</v>
      </c>
      <c r="I332" s="18">
        <v>0.89942309785647201</v>
      </c>
      <c r="J332" s="19" t="s">
        <v>39</v>
      </c>
      <c r="K332" s="19" t="s">
        <v>38</v>
      </c>
      <c r="L332" s="18">
        <v>100941.2856</v>
      </c>
      <c r="M332" s="18" t="s">
        <v>1008</v>
      </c>
      <c r="N332" s="18" t="s">
        <v>1009</v>
      </c>
      <c r="O332" s="18">
        <v>51.919465051288498</v>
      </c>
      <c r="P332" s="18">
        <v>33.799381620517799</v>
      </c>
      <c r="Q332" s="18">
        <v>58.349534164782597</v>
      </c>
      <c r="R332" s="18">
        <f t="shared" si="36"/>
        <v>48.022793612196295</v>
      </c>
      <c r="S332" s="18">
        <f t="shared" si="37"/>
        <v>1.681447420508009</v>
      </c>
      <c r="T332" s="20">
        <f t="shared" si="38"/>
        <v>0.26509278721501156</v>
      </c>
      <c r="U332" s="19">
        <f t="shared" si="39"/>
        <v>3</v>
      </c>
      <c r="V332" s="19">
        <v>1753</v>
      </c>
      <c r="W332" s="18">
        <v>148.44422832746201</v>
      </c>
      <c r="X332" s="18">
        <v>131.273939195304</v>
      </c>
      <c r="Y332" s="18">
        <v>92.667574093949796</v>
      </c>
      <c r="Z332" s="18">
        <v>124.12858053890527</v>
      </c>
      <c r="AA332" s="18">
        <v>2.0938717890833867</v>
      </c>
      <c r="AB332" s="20">
        <v>0.23013720564212042</v>
      </c>
      <c r="AC332" s="19">
        <v>3</v>
      </c>
      <c r="AD332" s="19">
        <v>1580</v>
      </c>
      <c r="AE332" s="18">
        <f t="shared" si="40"/>
        <v>2.5847846658254481</v>
      </c>
      <c r="AF332" s="23">
        <f t="shared" si="41"/>
        <v>1.3700440969867274</v>
      </c>
      <c r="AG332" s="20" t="s">
        <v>763</v>
      </c>
    </row>
    <row r="333" spans="1:33" x14ac:dyDescent="0.3">
      <c r="A333" s="18" t="s">
        <v>1010</v>
      </c>
      <c r="B333" s="19">
        <v>3</v>
      </c>
      <c r="C333" s="19">
        <v>1</v>
      </c>
      <c r="D333" s="18">
        <v>17.9802</v>
      </c>
      <c r="E333" s="20">
        <v>3.1199736395798299E-3</v>
      </c>
      <c r="F333" s="21">
        <f t="shared" si="35"/>
        <v>2.5058490752871285</v>
      </c>
      <c r="G333" s="18">
        <v>2.1694898445694401E-3</v>
      </c>
      <c r="H333" s="22">
        <v>2.6005048056259898</v>
      </c>
      <c r="I333" s="18">
        <v>0.99542888308647204</v>
      </c>
      <c r="J333" s="19" t="s">
        <v>39</v>
      </c>
      <c r="K333" s="19" t="s">
        <v>38</v>
      </c>
      <c r="L333" s="18">
        <v>11447.4059</v>
      </c>
      <c r="M333" s="18" t="s">
        <v>1011</v>
      </c>
      <c r="N333" s="18" t="s">
        <v>1012</v>
      </c>
      <c r="O333" s="18">
        <v>243.447946468331</v>
      </c>
      <c r="P333" s="18">
        <v>144.64357645740199</v>
      </c>
      <c r="Q333" s="18">
        <v>200.190169223483</v>
      </c>
      <c r="R333" s="18">
        <f t="shared" si="36"/>
        <v>196.093897383072</v>
      </c>
      <c r="S333" s="18">
        <f t="shared" si="37"/>
        <v>2.2924640782465859</v>
      </c>
      <c r="T333" s="20">
        <f t="shared" si="38"/>
        <v>0.25257996591455639</v>
      </c>
      <c r="U333" s="19">
        <f t="shared" si="39"/>
        <v>3</v>
      </c>
      <c r="V333" s="19">
        <v>1403</v>
      </c>
      <c r="W333" s="18">
        <v>521.21205685907603</v>
      </c>
      <c r="X333" s="18">
        <v>486.87803792232</v>
      </c>
      <c r="Y333" s="18">
        <v>521.73927271442903</v>
      </c>
      <c r="Z333" s="18">
        <v>509.94312249860832</v>
      </c>
      <c r="AA333" s="18">
        <v>2.7075217389165296</v>
      </c>
      <c r="AB333" s="20">
        <v>3.9174346380163219E-2</v>
      </c>
      <c r="AC333" s="19">
        <v>3</v>
      </c>
      <c r="AD333" s="19">
        <v>933</v>
      </c>
      <c r="AE333" s="18">
        <f t="shared" si="40"/>
        <v>2.600504805625989</v>
      </c>
      <c r="AF333" s="23">
        <f t="shared" si="41"/>
        <v>1.3787917039777113</v>
      </c>
      <c r="AG333" s="20" t="s">
        <v>763</v>
      </c>
    </row>
    <row r="334" spans="1:33" x14ac:dyDescent="0.3">
      <c r="A334" s="18" t="s">
        <v>1013</v>
      </c>
      <c r="B334" s="19">
        <v>11</v>
      </c>
      <c r="C334" s="19">
        <v>4</v>
      </c>
      <c r="D334" s="18">
        <v>93.922600000000003</v>
      </c>
      <c r="E334" s="20">
        <v>9.0778322773377203E-5</v>
      </c>
      <c r="F334" s="21">
        <f t="shared" si="35"/>
        <v>4.0420178455741809</v>
      </c>
      <c r="G334" s="18">
        <v>2.2740529274399901E-4</v>
      </c>
      <c r="H334" s="22">
        <v>2.6137568386919598</v>
      </c>
      <c r="I334" s="18">
        <v>1</v>
      </c>
      <c r="J334" s="19" t="s">
        <v>39</v>
      </c>
      <c r="K334" s="19" t="s">
        <v>38</v>
      </c>
      <c r="L334" s="18">
        <v>35347.547400000003</v>
      </c>
      <c r="M334" s="18" t="s">
        <v>1014</v>
      </c>
      <c r="N334" s="18" t="s">
        <v>1015</v>
      </c>
      <c r="O334" s="18">
        <v>1534.3943206235499</v>
      </c>
      <c r="P334" s="18">
        <v>1847.1700570227999</v>
      </c>
      <c r="Q334" s="18">
        <v>1780.21215059361</v>
      </c>
      <c r="R334" s="18">
        <f t="shared" si="36"/>
        <v>1720.5921760799865</v>
      </c>
      <c r="S334" s="18">
        <f t="shared" si="37"/>
        <v>3.2356779437343923</v>
      </c>
      <c r="T334" s="20">
        <f t="shared" si="38"/>
        <v>9.5717531394355168E-2</v>
      </c>
      <c r="U334" s="19">
        <f t="shared" si="39"/>
        <v>3</v>
      </c>
      <c r="V334" s="19">
        <v>452</v>
      </c>
      <c r="W334" s="18">
        <v>4403.07567329843</v>
      </c>
      <c r="X334" s="18">
        <v>4688.6347277067798</v>
      </c>
      <c r="Y334" s="18">
        <v>4399.9182994816401</v>
      </c>
      <c r="Z334" s="18">
        <v>4497.2095668289503</v>
      </c>
      <c r="AA334" s="18">
        <v>3.6529431258594212</v>
      </c>
      <c r="AB334" s="20">
        <v>3.6864319173665498E-2</v>
      </c>
      <c r="AC334" s="19">
        <v>3</v>
      </c>
      <c r="AD334" s="19">
        <v>161</v>
      </c>
      <c r="AE334" s="18">
        <f t="shared" si="40"/>
        <v>2.6137568386919625</v>
      </c>
      <c r="AF334" s="23">
        <f t="shared" si="41"/>
        <v>1.386124931519426</v>
      </c>
      <c r="AG334" s="20" t="s">
        <v>763</v>
      </c>
    </row>
    <row r="335" spans="1:33" x14ac:dyDescent="0.3">
      <c r="A335" s="18" t="s">
        <v>1016</v>
      </c>
      <c r="B335" s="19">
        <v>9</v>
      </c>
      <c r="C335" s="19">
        <v>1</v>
      </c>
      <c r="D335" s="18">
        <v>43.456800000000001</v>
      </c>
      <c r="E335" s="20">
        <v>5.3713621060571502E-3</v>
      </c>
      <c r="F335" s="21">
        <f t="shared" si="35"/>
        <v>2.2699155690243207</v>
      </c>
      <c r="G335" s="18">
        <v>3.3056260176906101E-3</v>
      </c>
      <c r="H335" s="22">
        <v>2.67823772913958</v>
      </c>
      <c r="I335" s="18">
        <v>0.97842550822637797</v>
      </c>
      <c r="J335" s="19" t="s">
        <v>39</v>
      </c>
      <c r="K335" s="19" t="s">
        <v>38</v>
      </c>
      <c r="L335" s="18">
        <v>220408.96900000001</v>
      </c>
      <c r="M335" s="18" t="s">
        <v>1017</v>
      </c>
      <c r="N335" s="18" t="s">
        <v>1018</v>
      </c>
      <c r="O335" s="18">
        <v>90.0170688768807</v>
      </c>
      <c r="P335" s="18">
        <v>70.793061572419305</v>
      </c>
      <c r="Q335" s="18">
        <v>76.937965261797103</v>
      </c>
      <c r="R335" s="18">
        <f t="shared" si="36"/>
        <v>79.249365237032364</v>
      </c>
      <c r="S335" s="18">
        <f t="shared" si="37"/>
        <v>1.8989957923388971</v>
      </c>
      <c r="T335" s="20">
        <f t="shared" si="38"/>
        <v>0.12389026640553934</v>
      </c>
      <c r="U335" s="19">
        <f t="shared" si="39"/>
        <v>3</v>
      </c>
      <c r="V335" s="19">
        <v>1671</v>
      </c>
      <c r="W335" s="18">
        <v>201.87233069892</v>
      </c>
      <c r="X335" s="18">
        <v>158.50105447972999</v>
      </c>
      <c r="Y335" s="18">
        <v>276.37253478589702</v>
      </c>
      <c r="Z335" s="18">
        <v>212.24863998818236</v>
      </c>
      <c r="AA335" s="18">
        <v>2.3268449161243763</v>
      </c>
      <c r="AB335" s="20">
        <v>0.28088226824721935</v>
      </c>
      <c r="AC335" s="19">
        <v>3</v>
      </c>
      <c r="AD335" s="19">
        <v>1370</v>
      </c>
      <c r="AE335" s="18">
        <f t="shared" si="40"/>
        <v>2.6782377291395751</v>
      </c>
      <c r="AF335" s="23">
        <f t="shared" si="41"/>
        <v>1.4212840246759244</v>
      </c>
      <c r="AG335" s="20" t="s">
        <v>763</v>
      </c>
    </row>
    <row r="336" spans="1:33" x14ac:dyDescent="0.3">
      <c r="A336" s="18" t="s">
        <v>1019</v>
      </c>
      <c r="B336" s="19">
        <v>3</v>
      </c>
      <c r="C336" s="19">
        <v>2</v>
      </c>
      <c r="D336" s="18">
        <v>14.5052</v>
      </c>
      <c r="E336" s="20">
        <v>9.9285050886677205E-4</v>
      </c>
      <c r="F336" s="21">
        <f t="shared" si="35"/>
        <v>3.0031161372666255</v>
      </c>
      <c r="G336" s="18">
        <v>9.9954071113694809E-4</v>
      </c>
      <c r="H336" s="22">
        <v>2.74376004849473</v>
      </c>
      <c r="I336" s="18">
        <v>0.99997664682316201</v>
      </c>
      <c r="J336" s="19" t="s">
        <v>39</v>
      </c>
      <c r="K336" s="19" t="s">
        <v>38</v>
      </c>
      <c r="L336" s="18">
        <v>22480.903900000001</v>
      </c>
      <c r="M336" s="18" t="s">
        <v>1020</v>
      </c>
      <c r="N336" s="18" t="s">
        <v>1021</v>
      </c>
      <c r="O336" s="18">
        <v>120.558529272093</v>
      </c>
      <c r="P336" s="18">
        <v>128.294660613979</v>
      </c>
      <c r="Q336" s="18">
        <v>169.99693621226299</v>
      </c>
      <c r="R336" s="18">
        <f t="shared" si="36"/>
        <v>139.61670869944501</v>
      </c>
      <c r="S336" s="18">
        <f t="shared" si="37"/>
        <v>2.144937395806763</v>
      </c>
      <c r="T336" s="20">
        <f t="shared" si="38"/>
        <v>0.19047052254249025</v>
      </c>
      <c r="U336" s="19">
        <f t="shared" si="39"/>
        <v>3</v>
      </c>
      <c r="V336" s="19">
        <v>1525</v>
      </c>
      <c r="W336" s="18">
        <v>371.15002623155499</v>
      </c>
      <c r="X336" s="18">
        <v>355.14357239250103</v>
      </c>
      <c r="Y336" s="18">
        <v>422.93064367153403</v>
      </c>
      <c r="Z336" s="18">
        <v>383.07474743186339</v>
      </c>
      <c r="AA336" s="18">
        <v>2.5832835239160832</v>
      </c>
      <c r="AB336" s="20">
        <v>9.2493490453232685E-2</v>
      </c>
      <c r="AC336" s="19">
        <v>3</v>
      </c>
      <c r="AD336" s="19">
        <v>1084</v>
      </c>
      <c r="AE336" s="18">
        <f t="shared" si="40"/>
        <v>2.7437600484947269</v>
      </c>
      <c r="AF336" s="23">
        <f t="shared" si="41"/>
        <v>1.4561543182514456</v>
      </c>
      <c r="AG336" s="20" t="s">
        <v>763</v>
      </c>
    </row>
    <row r="337" spans="1:33" x14ac:dyDescent="0.3">
      <c r="A337" s="18" t="s">
        <v>1022</v>
      </c>
      <c r="B337" s="19">
        <v>3</v>
      </c>
      <c r="C337" s="19">
        <v>1</v>
      </c>
      <c r="D337" s="18">
        <v>18.4267</v>
      </c>
      <c r="E337" s="20">
        <v>3.9191680040951997E-3</v>
      </c>
      <c r="F337" s="21">
        <f t="shared" si="35"/>
        <v>2.4068061190971481</v>
      </c>
      <c r="G337" s="18">
        <v>2.60174302988191E-3</v>
      </c>
      <c r="H337" s="22">
        <v>2.7456488563405399</v>
      </c>
      <c r="I337" s="18">
        <v>0.99070667664627698</v>
      </c>
      <c r="J337" s="19" t="s">
        <v>39</v>
      </c>
      <c r="K337" s="19" t="s">
        <v>38</v>
      </c>
      <c r="L337" s="18">
        <v>15353.188599999999</v>
      </c>
      <c r="M337" s="18" t="s">
        <v>1023</v>
      </c>
      <c r="N337" s="18" t="s">
        <v>1024</v>
      </c>
      <c r="O337" s="18">
        <v>97.737766026729801</v>
      </c>
      <c r="P337" s="18">
        <v>80.2583510668982</v>
      </c>
      <c r="Q337" s="18">
        <v>142.52746073598101</v>
      </c>
      <c r="R337" s="18">
        <f t="shared" si="36"/>
        <v>106.84119260986968</v>
      </c>
      <c r="S337" s="18">
        <f t="shared" si="37"/>
        <v>2.0287387271684545</v>
      </c>
      <c r="T337" s="20">
        <f t="shared" si="38"/>
        <v>0.30060693929317017</v>
      </c>
      <c r="U337" s="19">
        <f t="shared" si="39"/>
        <v>3</v>
      </c>
      <c r="V337" s="19">
        <v>1591</v>
      </c>
      <c r="W337" s="18">
        <v>315.29132266952797</v>
      </c>
      <c r="X337" s="18">
        <v>290.82350617276802</v>
      </c>
      <c r="Y337" s="18">
        <v>273.93036605575003</v>
      </c>
      <c r="Z337" s="18">
        <v>293.34839829934867</v>
      </c>
      <c r="AA337" s="18">
        <v>2.4673837212837171</v>
      </c>
      <c r="AB337" s="20">
        <v>7.0890984016104427E-2</v>
      </c>
      <c r="AC337" s="19">
        <v>3</v>
      </c>
      <c r="AD337" s="19">
        <v>1202</v>
      </c>
      <c r="AE337" s="18">
        <f t="shared" si="40"/>
        <v>2.7456488563405461</v>
      </c>
      <c r="AF337" s="23">
        <f t="shared" si="41"/>
        <v>1.4571471296331935</v>
      </c>
      <c r="AG337" s="20" t="s">
        <v>763</v>
      </c>
    </row>
    <row r="338" spans="1:33" x14ac:dyDescent="0.3">
      <c r="A338" s="18" t="s">
        <v>1025</v>
      </c>
      <c r="B338" s="19">
        <v>3</v>
      </c>
      <c r="C338" s="19">
        <v>1</v>
      </c>
      <c r="D338" s="18">
        <v>21.2408</v>
      </c>
      <c r="E338" s="20">
        <v>2.8685248841102701E-3</v>
      </c>
      <c r="F338" s="21">
        <f t="shared" si="35"/>
        <v>2.5423413783125137</v>
      </c>
      <c r="G338" s="18">
        <v>2.07206974249641E-3</v>
      </c>
      <c r="H338" s="22">
        <v>2.7760171707335402</v>
      </c>
      <c r="I338" s="18">
        <v>0.99656253122587202</v>
      </c>
      <c r="J338" s="19" t="s">
        <v>39</v>
      </c>
      <c r="K338" s="19" t="s">
        <v>38</v>
      </c>
      <c r="L338" s="18">
        <v>55248.115899999997</v>
      </c>
      <c r="M338" s="18" t="s">
        <v>1026</v>
      </c>
      <c r="N338" s="18" t="s">
        <v>1027</v>
      </c>
      <c r="O338" s="18">
        <v>569.61637142338202</v>
      </c>
      <c r="P338" s="18">
        <v>442.66378268068797</v>
      </c>
      <c r="Q338" s="18">
        <v>417.32575478713801</v>
      </c>
      <c r="R338" s="18">
        <f t="shared" si="36"/>
        <v>476.535302963736</v>
      </c>
      <c r="S338" s="18">
        <f t="shared" si="37"/>
        <v>2.6780950798209742</v>
      </c>
      <c r="T338" s="20">
        <f t="shared" si="38"/>
        <v>0.17123610330647943</v>
      </c>
      <c r="U338" s="19">
        <f t="shared" si="39"/>
        <v>3</v>
      </c>
      <c r="V338" s="19">
        <v>1015</v>
      </c>
      <c r="W338" s="18">
        <v>1339.2959413072599</v>
      </c>
      <c r="X338" s="18">
        <v>1039.7321613080501</v>
      </c>
      <c r="Y338" s="18">
        <v>1589.5824478488</v>
      </c>
      <c r="Z338" s="18">
        <v>1322.8701834880367</v>
      </c>
      <c r="AA338" s="18">
        <v>3.1215172278904486</v>
      </c>
      <c r="AB338" s="20">
        <v>0.20810274319833508</v>
      </c>
      <c r="AC338" s="19">
        <v>3</v>
      </c>
      <c r="AD338" s="19">
        <v>500</v>
      </c>
      <c r="AE338" s="18">
        <f t="shared" si="40"/>
        <v>2.7760171707335313</v>
      </c>
      <c r="AF338" s="23">
        <f t="shared" si="41"/>
        <v>1.473016491567291</v>
      </c>
      <c r="AG338" s="20" t="s">
        <v>763</v>
      </c>
    </row>
    <row r="339" spans="1:33" x14ac:dyDescent="0.3">
      <c r="A339" s="18" t="s">
        <v>1028</v>
      </c>
      <c r="B339" s="19">
        <v>4</v>
      </c>
      <c r="C339" s="19">
        <v>1</v>
      </c>
      <c r="D339" s="18">
        <v>18.043299999999999</v>
      </c>
      <c r="E339" s="20">
        <v>8.64827650875588E-4</v>
      </c>
      <c r="F339" s="21">
        <f t="shared" si="35"/>
        <v>3.0630704332653016</v>
      </c>
      <c r="G339" s="18">
        <v>9.1095866146589802E-4</v>
      </c>
      <c r="H339" s="22">
        <v>2.7764022378138402</v>
      </c>
      <c r="I339" s="18">
        <v>0.99999036561810295</v>
      </c>
      <c r="J339" s="19" t="s">
        <v>39</v>
      </c>
      <c r="K339" s="19" t="s">
        <v>38</v>
      </c>
      <c r="L339" s="18">
        <v>42797.076000000001</v>
      </c>
      <c r="M339" s="18" t="s">
        <v>1029</v>
      </c>
      <c r="N339" s="18" t="s">
        <v>1030</v>
      </c>
      <c r="O339" s="18">
        <v>135.31917397829901</v>
      </c>
      <c r="P339" s="18">
        <v>168.20629355072299</v>
      </c>
      <c r="Q339" s="18">
        <v>173.12932220275499</v>
      </c>
      <c r="R339" s="18">
        <f t="shared" si="36"/>
        <v>158.88492991059232</v>
      </c>
      <c r="S339" s="18">
        <f t="shared" si="37"/>
        <v>2.2010827067287857</v>
      </c>
      <c r="T339" s="20">
        <f t="shared" si="38"/>
        <v>0.12937949096647236</v>
      </c>
      <c r="U339" s="19">
        <f t="shared" si="39"/>
        <v>3</v>
      </c>
      <c r="V339" s="19">
        <v>1492</v>
      </c>
      <c r="W339" s="18">
        <v>438.41160251406802</v>
      </c>
      <c r="X339" s="18">
        <v>378.97321787393599</v>
      </c>
      <c r="Y339" s="18">
        <v>506.00060448798803</v>
      </c>
      <c r="Z339" s="18">
        <v>441.12847495866407</v>
      </c>
      <c r="AA339" s="18">
        <v>2.644565092505863</v>
      </c>
      <c r="AB339" s="20">
        <v>0.14407879675749818</v>
      </c>
      <c r="AC339" s="19">
        <v>3</v>
      </c>
      <c r="AD339" s="19">
        <v>1015</v>
      </c>
      <c r="AE339" s="18">
        <f t="shared" si="40"/>
        <v>2.7764022378138429</v>
      </c>
      <c r="AF339" s="23">
        <f t="shared" si="41"/>
        <v>1.4732165969005484</v>
      </c>
      <c r="AG339" s="20" t="s">
        <v>763</v>
      </c>
    </row>
    <row r="340" spans="1:33" x14ac:dyDescent="0.3">
      <c r="A340" s="18" t="s">
        <v>1031</v>
      </c>
      <c r="B340" s="19">
        <v>18</v>
      </c>
      <c r="C340" s="19">
        <v>3</v>
      </c>
      <c r="D340" s="18">
        <v>68.325400000000002</v>
      </c>
      <c r="E340" s="20">
        <v>1.17391463682615E-4</v>
      </c>
      <c r="F340" s="21">
        <f t="shared" si="35"/>
        <v>3.9303634823926905</v>
      </c>
      <c r="G340" s="18">
        <v>2.5345505368622997E-4</v>
      </c>
      <c r="H340" s="22">
        <v>2.79353466490873</v>
      </c>
      <c r="I340" s="18">
        <v>1</v>
      </c>
      <c r="J340" s="19" t="s">
        <v>39</v>
      </c>
      <c r="K340" s="19" t="s">
        <v>38</v>
      </c>
      <c r="L340" s="18">
        <v>343310.9008</v>
      </c>
      <c r="M340" s="18" t="s">
        <v>1032</v>
      </c>
      <c r="N340" s="18" t="s">
        <v>1033</v>
      </c>
      <c r="O340" s="18">
        <v>331.14133617174599</v>
      </c>
      <c r="P340" s="18">
        <v>306.59133221187801</v>
      </c>
      <c r="Q340" s="18">
        <v>384.54541005339399</v>
      </c>
      <c r="R340" s="18">
        <f t="shared" si="36"/>
        <v>340.75935947900604</v>
      </c>
      <c r="S340" s="18">
        <f t="shared" si="37"/>
        <v>2.5324477932352885</v>
      </c>
      <c r="T340" s="20">
        <f t="shared" si="38"/>
        <v>0.11696556662649961</v>
      </c>
      <c r="U340" s="19">
        <f t="shared" si="39"/>
        <v>3</v>
      </c>
      <c r="V340" s="19">
        <v>1154</v>
      </c>
      <c r="W340" s="18">
        <v>919.22988334522495</v>
      </c>
      <c r="X340" s="18">
        <v>980.57974125927205</v>
      </c>
      <c r="Y340" s="18">
        <v>955.95962468560197</v>
      </c>
      <c r="Z340" s="18">
        <v>951.92308309669954</v>
      </c>
      <c r="AA340" s="18">
        <v>2.9786018581153524</v>
      </c>
      <c r="AB340" s="20">
        <v>3.2432742206585985E-2</v>
      </c>
      <c r="AC340" s="19">
        <v>3</v>
      </c>
      <c r="AD340" s="19">
        <v>637</v>
      </c>
      <c r="AE340" s="18">
        <f t="shared" si="40"/>
        <v>2.7935346649087327</v>
      </c>
      <c r="AF340" s="23">
        <f t="shared" si="41"/>
        <v>1.4820917227732835</v>
      </c>
      <c r="AG340" s="20" t="s">
        <v>763</v>
      </c>
    </row>
    <row r="341" spans="1:33" x14ac:dyDescent="0.3">
      <c r="A341" s="18" t="s">
        <v>1034</v>
      </c>
      <c r="B341" s="19">
        <v>5</v>
      </c>
      <c r="C341" s="19">
        <v>1</v>
      </c>
      <c r="D341" s="18">
        <v>16.545000000000002</v>
      </c>
      <c r="E341" s="20">
        <v>5.3193375378490803E-4</v>
      </c>
      <c r="F341" s="21">
        <f t="shared" si="35"/>
        <v>3.2741424507070116</v>
      </c>
      <c r="G341" s="18">
        <v>7.0326181873130405E-4</v>
      </c>
      <c r="H341" s="22">
        <v>2.7948256272800198</v>
      </c>
      <c r="I341" s="18">
        <v>0.99999975950030195</v>
      </c>
      <c r="J341" s="19" t="s">
        <v>39</v>
      </c>
      <c r="K341" s="19" t="s">
        <v>38</v>
      </c>
      <c r="L341" s="18">
        <v>134595.83379999999</v>
      </c>
      <c r="M341" s="18" t="s">
        <v>1035</v>
      </c>
      <c r="N341" s="18" t="s">
        <v>1036</v>
      </c>
      <c r="O341" s="18">
        <v>344.57699610902802</v>
      </c>
      <c r="P341" s="18">
        <v>291.56760824711301</v>
      </c>
      <c r="Q341" s="18">
        <v>351.62268682026098</v>
      </c>
      <c r="R341" s="18">
        <f t="shared" si="36"/>
        <v>329.25576372546738</v>
      </c>
      <c r="S341" s="18">
        <f t="shared" si="37"/>
        <v>2.517533386161555</v>
      </c>
      <c r="T341" s="20">
        <f t="shared" si="38"/>
        <v>9.970506361621724E-2</v>
      </c>
      <c r="U341" s="19">
        <f t="shared" si="39"/>
        <v>3</v>
      </c>
      <c r="V341" s="19">
        <v>1175</v>
      </c>
      <c r="W341" s="18">
        <v>976.32831188507703</v>
      </c>
      <c r="X341" s="18">
        <v>777.10188414603704</v>
      </c>
      <c r="Y341" s="18">
        <v>1007.20714313767</v>
      </c>
      <c r="Z341" s="18">
        <v>920.21244638959467</v>
      </c>
      <c r="AA341" s="18">
        <v>2.9638881030450182</v>
      </c>
      <c r="AB341" s="20">
        <v>0.13572448186974012</v>
      </c>
      <c r="AC341" s="19">
        <v>3</v>
      </c>
      <c r="AD341" s="19">
        <v>655</v>
      </c>
      <c r="AE341" s="18">
        <f t="shared" si="40"/>
        <v>2.79482562728003</v>
      </c>
      <c r="AF341" s="23">
        <f t="shared" si="41"/>
        <v>1.4827582743006711</v>
      </c>
      <c r="AG341" s="20" t="s">
        <v>763</v>
      </c>
    </row>
    <row r="342" spans="1:33" x14ac:dyDescent="0.3">
      <c r="A342" s="18" t="s">
        <v>1037</v>
      </c>
      <c r="B342" s="19">
        <v>2</v>
      </c>
      <c r="C342" s="19">
        <v>1</v>
      </c>
      <c r="D342" s="18">
        <v>9.0493000000000006</v>
      </c>
      <c r="E342" s="20">
        <v>4.4233996221110201E-4</v>
      </c>
      <c r="F342" s="21">
        <f t="shared" si="35"/>
        <v>3.3542438234977334</v>
      </c>
      <c r="G342" s="18">
        <v>6.33193636830827E-4</v>
      </c>
      <c r="H342" s="22">
        <v>2.7990203466069699</v>
      </c>
      <c r="I342" s="18">
        <v>0.99999995467608105</v>
      </c>
      <c r="J342" s="19" t="s">
        <v>39</v>
      </c>
      <c r="K342" s="19" t="s">
        <v>38</v>
      </c>
      <c r="L342" s="18">
        <v>53067.7745</v>
      </c>
      <c r="M342" s="18" t="s">
        <v>1038</v>
      </c>
      <c r="N342" s="18" t="s">
        <v>1039</v>
      </c>
      <c r="O342" s="18">
        <v>236.95956520433299</v>
      </c>
      <c r="P342" s="18">
        <v>179.30532681928699</v>
      </c>
      <c r="Q342" s="18">
        <v>231.162286671846</v>
      </c>
      <c r="R342" s="18">
        <f t="shared" si="36"/>
        <v>215.80905956515531</v>
      </c>
      <c r="S342" s="18">
        <f t="shared" si="37"/>
        <v>2.3340696722123671</v>
      </c>
      <c r="T342" s="20">
        <f t="shared" si="38"/>
        <v>0.14710119790641224</v>
      </c>
      <c r="U342" s="19">
        <f t="shared" si="39"/>
        <v>3</v>
      </c>
      <c r="V342" s="19">
        <v>1362</v>
      </c>
      <c r="W342" s="18">
        <v>557.83579148185697</v>
      </c>
      <c r="X342" s="18">
        <v>631.35230190113896</v>
      </c>
      <c r="Y342" s="18">
        <v>622.97375273195598</v>
      </c>
      <c r="Z342" s="18">
        <v>604.05394870498401</v>
      </c>
      <c r="AA342" s="18">
        <v>2.7810757276585272</v>
      </c>
      <c r="AB342" s="20">
        <v>6.6624402440569011E-2</v>
      </c>
      <c r="AC342" s="19">
        <v>3</v>
      </c>
      <c r="AD342" s="19">
        <v>839</v>
      </c>
      <c r="AE342" s="18">
        <f t="shared" si="40"/>
        <v>2.7990203466069641</v>
      </c>
      <c r="AF342" s="23">
        <f t="shared" si="41"/>
        <v>1.4849219741713766</v>
      </c>
      <c r="AG342" s="20" t="s">
        <v>763</v>
      </c>
    </row>
    <row r="343" spans="1:33" x14ac:dyDescent="0.3">
      <c r="A343" s="18" t="s">
        <v>1040</v>
      </c>
      <c r="B343" s="19">
        <v>18</v>
      </c>
      <c r="C343" s="19">
        <v>2</v>
      </c>
      <c r="D343" s="18">
        <v>76.333200000000005</v>
      </c>
      <c r="E343" s="20">
        <v>8.6312222963458296E-4</v>
      </c>
      <c r="F343" s="21">
        <f t="shared" si="35"/>
        <v>3.0639276980310597</v>
      </c>
      <c r="G343" s="18">
        <v>9.1095866146589802E-4</v>
      </c>
      <c r="H343" s="22">
        <v>2.8447280558924</v>
      </c>
      <c r="I343" s="18">
        <v>0.99999049137280405</v>
      </c>
      <c r="J343" s="19" t="s">
        <v>39</v>
      </c>
      <c r="K343" s="19" t="s">
        <v>38</v>
      </c>
      <c r="L343" s="18">
        <v>345380.5637</v>
      </c>
      <c r="M343" s="18" t="s">
        <v>1041</v>
      </c>
      <c r="N343" s="18" t="s">
        <v>1042</v>
      </c>
      <c r="O343" s="18">
        <v>163.90827499124299</v>
      </c>
      <c r="P343" s="18">
        <v>193.65311530143001</v>
      </c>
      <c r="Q343" s="18">
        <v>227.44136605810399</v>
      </c>
      <c r="R343" s="18">
        <f t="shared" si="36"/>
        <v>195.00091878359231</v>
      </c>
      <c r="S343" s="18">
        <f t="shared" si="37"/>
        <v>2.2900366576276676</v>
      </c>
      <c r="T343" s="20">
        <f t="shared" si="38"/>
        <v>0.16301452795419064</v>
      </c>
      <c r="U343" s="19">
        <f t="shared" si="39"/>
        <v>3</v>
      </c>
      <c r="V343" s="19">
        <v>1405</v>
      </c>
      <c r="W343" s="18">
        <v>486.93027178691301</v>
      </c>
      <c r="X343" s="18">
        <v>618.77706735487004</v>
      </c>
      <c r="Y343" s="18">
        <v>558.46641462365699</v>
      </c>
      <c r="Z343" s="18">
        <v>554.72458458847996</v>
      </c>
      <c r="AA343" s="18">
        <v>2.7440774136064716</v>
      </c>
      <c r="AB343" s="20">
        <v>0.11898336002954885</v>
      </c>
      <c r="AC343" s="19">
        <v>3</v>
      </c>
      <c r="AD343" s="19">
        <v>883</v>
      </c>
      <c r="AE343" s="18">
        <f t="shared" si="40"/>
        <v>2.8447280558923982</v>
      </c>
      <c r="AF343" s="23">
        <f t="shared" si="41"/>
        <v>1.5082907435098862</v>
      </c>
      <c r="AG343" s="20" t="s">
        <v>763</v>
      </c>
    </row>
    <row r="344" spans="1:33" x14ac:dyDescent="0.3">
      <c r="A344" s="18" t="s">
        <v>1043</v>
      </c>
      <c r="B344" s="19">
        <v>8</v>
      </c>
      <c r="C344" s="19">
        <v>1</v>
      </c>
      <c r="D344" s="18">
        <v>34.568100000000001</v>
      </c>
      <c r="E344" s="20">
        <v>4.3361095261493796E-3</v>
      </c>
      <c r="F344" s="21">
        <f t="shared" si="35"/>
        <v>2.3628997564508616</v>
      </c>
      <c r="G344" s="18">
        <v>2.8054744465025598E-3</v>
      </c>
      <c r="H344" s="22">
        <v>2.9172631752895302</v>
      </c>
      <c r="I344" s="18">
        <v>0.98762165610680896</v>
      </c>
      <c r="J344" s="19" t="s">
        <v>39</v>
      </c>
      <c r="K344" s="19" t="s">
        <v>38</v>
      </c>
      <c r="L344" s="18">
        <v>95414.629700000005</v>
      </c>
      <c r="M344" s="18" t="s">
        <v>1044</v>
      </c>
      <c r="N344" s="18" t="s">
        <v>1045</v>
      </c>
      <c r="O344" s="18">
        <v>97.523022140485295</v>
      </c>
      <c r="P344" s="18">
        <v>76.9944575943925</v>
      </c>
      <c r="Q344" s="18">
        <v>56.124126588410697</v>
      </c>
      <c r="R344" s="18">
        <f t="shared" si="36"/>
        <v>76.880535441096157</v>
      </c>
      <c r="S344" s="18">
        <f t="shared" si="37"/>
        <v>1.8858163993522641</v>
      </c>
      <c r="T344" s="20">
        <f t="shared" si="38"/>
        <v>0.26924478056198792</v>
      </c>
      <c r="U344" s="19">
        <f t="shared" si="39"/>
        <v>3</v>
      </c>
      <c r="V344" s="19">
        <v>1679</v>
      </c>
      <c r="W344" s="18">
        <v>184.99995174195999</v>
      </c>
      <c r="X344" s="18">
        <v>255.97832831255801</v>
      </c>
      <c r="Y344" s="18">
        <v>231.86398476203701</v>
      </c>
      <c r="Z344" s="18">
        <v>224.28075493885169</v>
      </c>
      <c r="AA344" s="18">
        <v>2.3507920092831789</v>
      </c>
      <c r="AB344" s="20">
        <v>0.16092200958895791</v>
      </c>
      <c r="AC344" s="19">
        <v>3</v>
      </c>
      <c r="AD344" s="19">
        <v>1346</v>
      </c>
      <c r="AE344" s="18">
        <f t="shared" si="40"/>
        <v>2.9172631752895333</v>
      </c>
      <c r="AF344" s="23">
        <f t="shared" si="41"/>
        <v>1.5446155420668937</v>
      </c>
      <c r="AG344" s="20" t="s">
        <v>763</v>
      </c>
    </row>
    <row r="345" spans="1:33" x14ac:dyDescent="0.3">
      <c r="A345" s="18" t="s">
        <v>1046</v>
      </c>
      <c r="B345" s="19">
        <v>5</v>
      </c>
      <c r="C345" s="19">
        <v>1</v>
      </c>
      <c r="D345" s="18">
        <v>19.624700000000001</v>
      </c>
      <c r="E345" s="20">
        <v>5.6881834940758502E-4</v>
      </c>
      <c r="F345" s="21">
        <f t="shared" si="35"/>
        <v>3.2450264022256827</v>
      </c>
      <c r="G345" s="18">
        <v>7.1705904161174002E-4</v>
      </c>
      <c r="H345" s="22">
        <v>2.9260415262202102</v>
      </c>
      <c r="I345" s="18">
        <v>0.99999957492731295</v>
      </c>
      <c r="J345" s="19" t="s">
        <v>39</v>
      </c>
      <c r="K345" s="19" t="s">
        <v>38</v>
      </c>
      <c r="L345" s="18">
        <v>189109.45850000001</v>
      </c>
      <c r="M345" s="18" t="s">
        <v>1047</v>
      </c>
      <c r="N345" s="18" t="s">
        <v>1048</v>
      </c>
      <c r="O345" s="18">
        <v>467.77788995223</v>
      </c>
      <c r="P345" s="18">
        <v>639.28913967562698</v>
      </c>
      <c r="Q345" s="18">
        <v>656.32872244205998</v>
      </c>
      <c r="R345" s="18">
        <f t="shared" si="36"/>
        <v>587.79858402330558</v>
      </c>
      <c r="S345" s="18">
        <f t="shared" si="37"/>
        <v>2.7692285355446824</v>
      </c>
      <c r="T345" s="20">
        <f t="shared" si="38"/>
        <v>0.17742397098610249</v>
      </c>
      <c r="U345" s="19">
        <f t="shared" si="39"/>
        <v>3</v>
      </c>
      <c r="V345" s="19">
        <v>919</v>
      </c>
      <c r="W345" s="18">
        <v>1723.4657630045499</v>
      </c>
      <c r="X345" s="18">
        <v>1707.0059953018399</v>
      </c>
      <c r="Y345" s="18">
        <v>1729.2974394104999</v>
      </c>
      <c r="Z345" s="18">
        <v>1719.92306590563</v>
      </c>
      <c r="AA345" s="18">
        <v>3.2355090208610817</v>
      </c>
      <c r="AB345" s="20">
        <v>6.7213955132652721E-3</v>
      </c>
      <c r="AC345" s="19">
        <v>3</v>
      </c>
      <c r="AD345" s="19">
        <v>407</v>
      </c>
      <c r="AE345" s="18">
        <f t="shared" si="40"/>
        <v>2.9260415262202075</v>
      </c>
      <c r="AF345" s="23">
        <f t="shared" si="41"/>
        <v>1.5489502442702621</v>
      </c>
      <c r="AG345" s="20" t="s">
        <v>763</v>
      </c>
    </row>
    <row r="346" spans="1:33" x14ac:dyDescent="0.3">
      <c r="A346" s="18" t="s">
        <v>1049</v>
      </c>
      <c r="B346" s="19">
        <v>11</v>
      </c>
      <c r="C346" s="19">
        <v>4</v>
      </c>
      <c r="D346" s="18">
        <v>53.6068</v>
      </c>
      <c r="E346" s="20">
        <v>2.5663242750850702E-4</v>
      </c>
      <c r="F346" s="21">
        <f t="shared" si="35"/>
        <v>3.5906884679992235</v>
      </c>
      <c r="G346" s="18">
        <v>4.2316154915578099E-4</v>
      </c>
      <c r="H346" s="22">
        <v>2.9722264021717302</v>
      </c>
      <c r="I346" s="18">
        <v>0.99999999990434396</v>
      </c>
      <c r="J346" s="19" t="s">
        <v>39</v>
      </c>
      <c r="K346" s="19" t="s">
        <v>38</v>
      </c>
      <c r="L346" s="18">
        <v>336003.88660000003</v>
      </c>
      <c r="M346" s="18" t="s">
        <v>1050</v>
      </c>
      <c r="N346" s="18" t="s">
        <v>1051</v>
      </c>
      <c r="O346" s="18">
        <v>535.80797125709398</v>
      </c>
      <c r="P346" s="18">
        <v>453.54264757148502</v>
      </c>
      <c r="Q346" s="18">
        <v>394.73582298801898</v>
      </c>
      <c r="R346" s="18">
        <f t="shared" si="36"/>
        <v>461.36214727219931</v>
      </c>
      <c r="S346" s="18">
        <f t="shared" si="37"/>
        <v>2.6640419597013869</v>
      </c>
      <c r="T346" s="20">
        <f t="shared" si="38"/>
        <v>0.15358953849603391</v>
      </c>
      <c r="U346" s="19">
        <f t="shared" si="39"/>
        <v>3</v>
      </c>
      <c r="V346" s="19">
        <v>1028</v>
      </c>
      <c r="W346" s="18">
        <v>1355.96088739686</v>
      </c>
      <c r="X346" s="18">
        <v>1413.6695846832299</v>
      </c>
      <c r="Y346" s="18">
        <v>1344.1877931751301</v>
      </c>
      <c r="Z346" s="18">
        <v>1371.2727550850734</v>
      </c>
      <c r="AA346" s="18">
        <v>3.137123847383779</v>
      </c>
      <c r="AB346" s="20">
        <v>2.7117590401861184E-2</v>
      </c>
      <c r="AC346" s="19">
        <v>3</v>
      </c>
      <c r="AD346" s="19">
        <v>485</v>
      </c>
      <c r="AE346" s="18">
        <f t="shared" si="40"/>
        <v>2.9722264021717315</v>
      </c>
      <c r="AF346" s="23">
        <f t="shared" si="41"/>
        <v>1.5715440138744865</v>
      </c>
      <c r="AG346" s="20" t="s">
        <v>763</v>
      </c>
    </row>
    <row r="347" spans="1:33" x14ac:dyDescent="0.3">
      <c r="A347" s="18" t="s">
        <v>1052</v>
      </c>
      <c r="B347" s="19">
        <v>2</v>
      </c>
      <c r="C347" s="19">
        <v>2</v>
      </c>
      <c r="D347" s="18"/>
      <c r="E347" s="20">
        <v>6.7377664182888296E-4</v>
      </c>
      <c r="F347" s="21">
        <f t="shared" si="35"/>
        <v>3.1714840490103762</v>
      </c>
      <c r="G347" s="18">
        <v>7.8788335764441405E-4</v>
      </c>
      <c r="H347" s="22">
        <v>2.99804993205783</v>
      </c>
      <c r="I347" s="18">
        <v>0.999998368140537</v>
      </c>
      <c r="J347" s="19" t="s">
        <v>39</v>
      </c>
      <c r="K347" s="19" t="s">
        <v>38</v>
      </c>
      <c r="L347" s="18">
        <v>21005.872299999999</v>
      </c>
      <c r="M347" s="18" t="s">
        <v>1053</v>
      </c>
      <c r="N347" s="18" t="s">
        <v>1054</v>
      </c>
      <c r="O347" s="18">
        <v>146.40560977523199</v>
      </c>
      <c r="P347" s="18">
        <v>114.489928186847</v>
      </c>
      <c r="Q347" s="18">
        <v>100.53073935208199</v>
      </c>
      <c r="R347" s="18">
        <f t="shared" si="36"/>
        <v>120.47542577138699</v>
      </c>
      <c r="S347" s="18">
        <f t="shared" si="37"/>
        <v>2.0808984698131479</v>
      </c>
      <c r="T347" s="20">
        <f t="shared" si="38"/>
        <v>0.19519215385463051</v>
      </c>
      <c r="U347" s="19">
        <f t="shared" si="39"/>
        <v>3</v>
      </c>
      <c r="V347" s="19">
        <v>1560</v>
      </c>
      <c r="W347" s="18">
        <v>339.90756753646201</v>
      </c>
      <c r="X347" s="18">
        <v>357.76759726985301</v>
      </c>
      <c r="Y347" s="18">
        <v>385.898861339321</v>
      </c>
      <c r="Z347" s="18">
        <v>361.19134204854532</v>
      </c>
      <c r="AA347" s="18">
        <v>2.5577373314930552</v>
      </c>
      <c r="AB347" s="20">
        <v>6.419316420857496E-2</v>
      </c>
      <c r="AC347" s="19">
        <v>3</v>
      </c>
      <c r="AD347" s="19">
        <v>1114</v>
      </c>
      <c r="AE347" s="18">
        <f t="shared" si="40"/>
        <v>2.9980499320578335</v>
      </c>
      <c r="AF347" s="23">
        <f t="shared" si="41"/>
        <v>1.5840244113485926</v>
      </c>
      <c r="AG347" s="20" t="s">
        <v>763</v>
      </c>
    </row>
    <row r="348" spans="1:33" x14ac:dyDescent="0.3">
      <c r="A348" s="18" t="s">
        <v>1055</v>
      </c>
      <c r="B348" s="19">
        <v>7</v>
      </c>
      <c r="C348" s="19">
        <v>4</v>
      </c>
      <c r="D348" s="18">
        <v>40.302900000000001</v>
      </c>
      <c r="E348" s="20">
        <v>5.8478685947549499E-5</v>
      </c>
      <c r="F348" s="21">
        <f t="shared" si="35"/>
        <v>4.2330023948077198</v>
      </c>
      <c r="G348" s="18">
        <v>1.8545237765882201E-4</v>
      </c>
      <c r="H348" s="22">
        <v>3.0181024338048501</v>
      </c>
      <c r="I348" s="18">
        <v>1</v>
      </c>
      <c r="J348" s="19" t="s">
        <v>39</v>
      </c>
      <c r="K348" s="19" t="s">
        <v>38</v>
      </c>
      <c r="L348" s="18">
        <v>59168.322800000002</v>
      </c>
      <c r="M348" s="18" t="s">
        <v>1056</v>
      </c>
      <c r="N348" s="18" t="s">
        <v>1057</v>
      </c>
      <c r="O348" s="18">
        <v>482.09677383653701</v>
      </c>
      <c r="P348" s="18">
        <v>446.53227630111098</v>
      </c>
      <c r="Q348" s="18">
        <v>549.69273330974499</v>
      </c>
      <c r="R348" s="18">
        <f t="shared" si="36"/>
        <v>492.77392781579766</v>
      </c>
      <c r="S348" s="18">
        <f t="shared" si="37"/>
        <v>2.6926477216700269</v>
      </c>
      <c r="T348" s="20">
        <f t="shared" si="38"/>
        <v>0.10634185213474664</v>
      </c>
      <c r="U348" s="19">
        <f t="shared" si="39"/>
        <v>3</v>
      </c>
      <c r="V348" s="19">
        <v>1002</v>
      </c>
      <c r="W348" s="18">
        <v>1493.48913879674</v>
      </c>
      <c r="X348" s="18">
        <v>1519.20709677281</v>
      </c>
      <c r="Y348" s="18">
        <v>1449.03033699976</v>
      </c>
      <c r="Z348" s="18">
        <v>1487.2421908564368</v>
      </c>
      <c r="AA348" s="18">
        <v>3.1723816972293029</v>
      </c>
      <c r="AB348" s="20">
        <v>2.3871697207100195E-2</v>
      </c>
      <c r="AC348" s="19">
        <v>3</v>
      </c>
      <c r="AD348" s="19">
        <v>450</v>
      </c>
      <c r="AE348" s="18">
        <f t="shared" si="40"/>
        <v>3.018102433804855</v>
      </c>
      <c r="AF348" s="23">
        <f t="shared" si="41"/>
        <v>1.5936417714823667</v>
      </c>
      <c r="AG348" s="20" t="s">
        <v>763</v>
      </c>
    </row>
    <row r="349" spans="1:33" x14ac:dyDescent="0.3">
      <c r="A349" s="18" t="s">
        <v>1058</v>
      </c>
      <c r="B349" s="19">
        <v>5</v>
      </c>
      <c r="C349" s="19">
        <v>1</v>
      </c>
      <c r="D349" s="18">
        <v>22.76</v>
      </c>
      <c r="E349" s="20">
        <v>7.1171591958119095E-4</v>
      </c>
      <c r="F349" s="21">
        <f t="shared" si="35"/>
        <v>3.1476933198145787</v>
      </c>
      <c r="G349" s="18">
        <v>8.1803290915760695E-4</v>
      </c>
      <c r="H349" s="22">
        <v>3.1210994540805301</v>
      </c>
      <c r="I349" s="18">
        <v>0.99999754115879502</v>
      </c>
      <c r="J349" s="19" t="s">
        <v>39</v>
      </c>
      <c r="K349" s="19" t="s">
        <v>38</v>
      </c>
      <c r="L349" s="18">
        <v>78390.392300000007</v>
      </c>
      <c r="M349" s="18" t="s">
        <v>1059</v>
      </c>
      <c r="N349" s="18" t="s">
        <v>1060</v>
      </c>
      <c r="O349" s="18">
        <v>152.14700537898</v>
      </c>
      <c r="P349" s="18">
        <v>121.315577161595</v>
      </c>
      <c r="Q349" s="18">
        <v>127.748810224862</v>
      </c>
      <c r="R349" s="18">
        <f t="shared" si="36"/>
        <v>133.73713092181234</v>
      </c>
      <c r="S349" s="18">
        <f t="shared" si="37"/>
        <v>2.126252001993906</v>
      </c>
      <c r="T349" s="20">
        <f t="shared" si="38"/>
        <v>0.12161665119080713</v>
      </c>
      <c r="U349" s="19">
        <f t="shared" si="39"/>
        <v>3</v>
      </c>
      <c r="V349" s="19">
        <v>1532</v>
      </c>
      <c r="W349" s="18">
        <v>339.171631957562</v>
      </c>
      <c r="X349" s="18">
        <v>453.40361144473297</v>
      </c>
      <c r="Y349" s="18">
        <v>459.645415528797</v>
      </c>
      <c r="Z349" s="18">
        <v>417.40688631036397</v>
      </c>
      <c r="AA349" s="18">
        <v>2.6205596097076858</v>
      </c>
      <c r="AB349" s="20">
        <v>0.16249266620106906</v>
      </c>
      <c r="AC349" s="19">
        <v>3</v>
      </c>
      <c r="AD349" s="19">
        <v>1039</v>
      </c>
      <c r="AE349" s="18">
        <f t="shared" si="40"/>
        <v>3.1210994540805235</v>
      </c>
      <c r="AF349" s="23">
        <f t="shared" si="41"/>
        <v>1.6420543295809655</v>
      </c>
      <c r="AG349" s="20" t="s">
        <v>763</v>
      </c>
    </row>
    <row r="350" spans="1:33" x14ac:dyDescent="0.3">
      <c r="A350" s="18" t="s">
        <v>1061</v>
      </c>
      <c r="B350" s="19">
        <v>8</v>
      </c>
      <c r="C350" s="19">
        <v>1</v>
      </c>
      <c r="D350" s="18">
        <v>58.931199999999997</v>
      </c>
      <c r="E350" s="20">
        <v>3.2309787476925097E-5</v>
      </c>
      <c r="F350" s="21">
        <f t="shared" si="35"/>
        <v>4.4906658986181425</v>
      </c>
      <c r="G350" s="18">
        <v>1.3432265275963601E-4</v>
      </c>
      <c r="H350" s="22">
        <v>3.1252272142766202</v>
      </c>
      <c r="I350" s="18">
        <v>1</v>
      </c>
      <c r="J350" s="19" t="s">
        <v>39</v>
      </c>
      <c r="K350" s="19" t="s">
        <v>38</v>
      </c>
      <c r="L350" s="18">
        <v>50707.198700000001</v>
      </c>
      <c r="M350" s="18" t="s">
        <v>1062</v>
      </c>
      <c r="N350" s="18" t="s">
        <v>1063</v>
      </c>
      <c r="O350" s="18">
        <v>36.293164322914699</v>
      </c>
      <c r="P350" s="18">
        <v>31.022632438553</v>
      </c>
      <c r="Q350" s="18">
        <v>32.551035822620001</v>
      </c>
      <c r="R350" s="18">
        <f t="shared" si="36"/>
        <v>33.288944194695894</v>
      </c>
      <c r="S350" s="18">
        <f t="shared" si="37"/>
        <v>1.5223000211197515</v>
      </c>
      <c r="T350" s="20">
        <f t="shared" si="38"/>
        <v>8.145776742078617E-2</v>
      </c>
      <c r="U350" s="19">
        <f t="shared" si="39"/>
        <v>3</v>
      </c>
      <c r="V350" s="19">
        <v>1782</v>
      </c>
      <c r="W350" s="18">
        <v>97.9283302458647</v>
      </c>
      <c r="X350" s="18">
        <v>107.332107077457</v>
      </c>
      <c r="Y350" s="18">
        <v>106.84610567207601</v>
      </c>
      <c r="Z350" s="18">
        <v>104.03551433179923</v>
      </c>
      <c r="AA350" s="18">
        <v>2.0171816185820388</v>
      </c>
      <c r="AB350" s="20">
        <v>5.0891812842579487E-2</v>
      </c>
      <c r="AC350" s="19">
        <v>3</v>
      </c>
      <c r="AD350" s="19">
        <v>1631</v>
      </c>
      <c r="AE350" s="18">
        <f t="shared" si="40"/>
        <v>3.1252272142766175</v>
      </c>
      <c r="AF350" s="23">
        <f t="shared" si="41"/>
        <v>1.6439610822527104</v>
      </c>
      <c r="AG350" s="20" t="s">
        <v>763</v>
      </c>
    </row>
    <row r="351" spans="1:33" x14ac:dyDescent="0.3">
      <c r="A351" s="18" t="s">
        <v>1064</v>
      </c>
      <c r="B351" s="19">
        <v>5</v>
      </c>
      <c r="C351" s="19">
        <v>1</v>
      </c>
      <c r="D351" s="18">
        <v>30.997499999999999</v>
      </c>
      <c r="E351" s="20">
        <v>2.0324415106354201E-4</v>
      </c>
      <c r="F351" s="21">
        <f t="shared" si="35"/>
        <v>3.6919819436299757</v>
      </c>
      <c r="G351" s="18">
        <v>3.6267444399160699E-4</v>
      </c>
      <c r="H351" s="22">
        <v>3.14331066474106</v>
      </c>
      <c r="I351" s="18">
        <v>0.99999999999734102</v>
      </c>
      <c r="J351" s="19" t="s">
        <v>39</v>
      </c>
      <c r="K351" s="19" t="s">
        <v>38</v>
      </c>
      <c r="L351" s="18">
        <v>11317.211499999999</v>
      </c>
      <c r="M351" s="18" t="s">
        <v>1065</v>
      </c>
      <c r="N351" s="18" t="s">
        <v>1066</v>
      </c>
      <c r="O351" s="18">
        <v>149.63896072846799</v>
      </c>
      <c r="P351" s="18">
        <v>115.844402682834</v>
      </c>
      <c r="Q351" s="18">
        <v>126.28842291001899</v>
      </c>
      <c r="R351" s="18">
        <f t="shared" si="36"/>
        <v>130.59059544044032</v>
      </c>
      <c r="S351" s="18">
        <f t="shared" si="37"/>
        <v>2.1159119020892363</v>
      </c>
      <c r="T351" s="20">
        <f t="shared" si="38"/>
        <v>0.13249932718194296</v>
      </c>
      <c r="U351" s="19">
        <f t="shared" si="39"/>
        <v>3</v>
      </c>
      <c r="V351" s="19">
        <v>1540</v>
      </c>
      <c r="W351" s="18">
        <v>378.12340247952199</v>
      </c>
      <c r="X351" s="18">
        <v>444.48951169203798</v>
      </c>
      <c r="Y351" s="18">
        <v>408.84751991690399</v>
      </c>
      <c r="Z351" s="18">
        <v>410.4868113628213</v>
      </c>
      <c r="AA351" s="18">
        <v>2.6132992081196162</v>
      </c>
      <c r="AB351" s="20">
        <v>8.0912245110936656E-2</v>
      </c>
      <c r="AC351" s="19">
        <v>3</v>
      </c>
      <c r="AD351" s="19">
        <v>1052</v>
      </c>
      <c r="AE351" s="18">
        <f t="shared" si="40"/>
        <v>3.14331066474106</v>
      </c>
      <c r="AF351" s="23">
        <f t="shared" si="41"/>
        <v>1.6522848659426574</v>
      </c>
      <c r="AG351" s="20" t="s">
        <v>763</v>
      </c>
    </row>
    <row r="352" spans="1:33" x14ac:dyDescent="0.3">
      <c r="A352" s="18" t="s">
        <v>1067</v>
      </c>
      <c r="B352" s="19">
        <v>4</v>
      </c>
      <c r="C352" s="19">
        <v>2</v>
      </c>
      <c r="D352" s="18">
        <v>30.524899999999999</v>
      </c>
      <c r="E352" s="20">
        <v>7.3533292272998096E-5</v>
      </c>
      <c r="F352" s="21">
        <f t="shared" si="35"/>
        <v>4.1335159891215918</v>
      </c>
      <c r="G352" s="18">
        <v>2.0193879919770999E-4</v>
      </c>
      <c r="H352" s="22">
        <v>3.4310566057082998</v>
      </c>
      <c r="I352" s="18">
        <v>1</v>
      </c>
      <c r="J352" s="19" t="s">
        <v>39</v>
      </c>
      <c r="K352" s="19" t="s">
        <v>38</v>
      </c>
      <c r="L352" s="18">
        <v>21721.278200000001</v>
      </c>
      <c r="M352" s="18" t="s">
        <v>1068</v>
      </c>
      <c r="N352" s="18" t="s">
        <v>1069</v>
      </c>
      <c r="O352" s="18">
        <v>81.227705666315998</v>
      </c>
      <c r="P352" s="18">
        <v>92.5798817051963</v>
      </c>
      <c r="Q352" s="18">
        <v>101.32460371736001</v>
      </c>
      <c r="R352" s="18">
        <f t="shared" si="36"/>
        <v>91.71073036295742</v>
      </c>
      <c r="S352" s="18">
        <f t="shared" si="37"/>
        <v>1.9624201520799152</v>
      </c>
      <c r="T352" s="20">
        <f t="shared" si="38"/>
        <v>0.10987374502829531</v>
      </c>
      <c r="U352" s="19">
        <f t="shared" si="39"/>
        <v>3</v>
      </c>
      <c r="V352" s="19">
        <v>1641</v>
      </c>
      <c r="W352" s="18">
        <v>295.05423452063798</v>
      </c>
      <c r="X352" s="18">
        <v>314.803883070675</v>
      </c>
      <c r="Y352" s="18">
        <v>334.13600408715803</v>
      </c>
      <c r="Z352" s="18">
        <v>314.66470722615696</v>
      </c>
      <c r="AA352" s="18">
        <v>2.4978480352028223</v>
      </c>
      <c r="AB352" s="20">
        <v>6.210183744785798E-2</v>
      </c>
      <c r="AC352" s="19">
        <v>3</v>
      </c>
      <c r="AD352" s="19">
        <v>1170</v>
      </c>
      <c r="AE352" s="18">
        <f t="shared" si="40"/>
        <v>3.4310566057082905</v>
      </c>
      <c r="AF352" s="23">
        <f t="shared" si="41"/>
        <v>1.7786529277320522</v>
      </c>
      <c r="AG352" s="20" t="s">
        <v>763</v>
      </c>
    </row>
    <row r="353" spans="1:33" x14ac:dyDescent="0.3">
      <c r="A353" s="18" t="s">
        <v>1070</v>
      </c>
      <c r="B353" s="19">
        <v>6</v>
      </c>
      <c r="C353" s="19">
        <v>2</v>
      </c>
      <c r="D353" s="18">
        <v>27.9588</v>
      </c>
      <c r="E353" s="20">
        <v>1.61814022423101E-3</v>
      </c>
      <c r="F353" s="21">
        <f t="shared" si="35"/>
        <v>2.7909838461532797</v>
      </c>
      <c r="G353" s="18">
        <v>1.3867377034375301E-3</v>
      </c>
      <c r="H353" s="22">
        <v>3.4351725526467001</v>
      </c>
      <c r="I353" s="18">
        <v>0.99966763112372703</v>
      </c>
      <c r="J353" s="19" t="s">
        <v>39</v>
      </c>
      <c r="K353" s="19" t="s">
        <v>38</v>
      </c>
      <c r="L353" s="18">
        <v>64479.591999999997</v>
      </c>
      <c r="M353" s="18" t="s">
        <v>1071</v>
      </c>
      <c r="N353" s="18" t="s">
        <v>1072</v>
      </c>
      <c r="O353" s="18">
        <v>30.3823792785529</v>
      </c>
      <c r="P353" s="18">
        <v>47.221636382613298</v>
      </c>
      <c r="Q353" s="18">
        <v>36.004464298068903</v>
      </c>
      <c r="R353" s="18">
        <f t="shared" si="36"/>
        <v>37.869493319745033</v>
      </c>
      <c r="S353" s="18">
        <f t="shared" si="37"/>
        <v>1.578289494455104</v>
      </c>
      <c r="T353" s="20">
        <f t="shared" si="38"/>
        <v>0.22638670066060382</v>
      </c>
      <c r="U353" s="19">
        <f t="shared" si="39"/>
        <v>3</v>
      </c>
      <c r="V353" s="19">
        <v>1773</v>
      </c>
      <c r="W353" s="18">
        <v>112.183411386887</v>
      </c>
      <c r="X353" s="18">
        <v>121.28107062020899</v>
      </c>
      <c r="Y353" s="18">
        <v>156.80025009678101</v>
      </c>
      <c r="Z353" s="18">
        <v>130.08824403462566</v>
      </c>
      <c r="AA353" s="18">
        <v>2.1142380515071917</v>
      </c>
      <c r="AB353" s="20">
        <v>0.18123286866005986</v>
      </c>
      <c r="AC353" s="19">
        <v>3</v>
      </c>
      <c r="AD353" s="19">
        <v>1568</v>
      </c>
      <c r="AE353" s="18">
        <f t="shared" si="40"/>
        <v>3.4351725526466992</v>
      </c>
      <c r="AF353" s="23">
        <f t="shared" si="41"/>
        <v>1.7803825690856718</v>
      </c>
      <c r="AG353" s="20" t="s">
        <v>763</v>
      </c>
    </row>
    <row r="354" spans="1:33" x14ac:dyDescent="0.3">
      <c r="A354" s="18" t="s">
        <v>1073</v>
      </c>
      <c r="B354" s="19">
        <v>4</v>
      </c>
      <c r="C354" s="19">
        <v>2</v>
      </c>
      <c r="D354" s="18">
        <v>23.338799999999999</v>
      </c>
      <c r="E354" s="20">
        <v>1.3458905249811299E-3</v>
      </c>
      <c r="F354" s="21">
        <f t="shared" si="35"/>
        <v>2.870990264280084</v>
      </c>
      <c r="G354" s="18">
        <v>1.23464797659701E-3</v>
      </c>
      <c r="H354" s="22">
        <v>3.5162175649971101</v>
      </c>
      <c r="I354" s="18">
        <v>0.99986761126125101</v>
      </c>
      <c r="J354" s="19" t="s">
        <v>39</v>
      </c>
      <c r="K354" s="19" t="s">
        <v>38</v>
      </c>
      <c r="L354" s="18">
        <v>87742.371799999994</v>
      </c>
      <c r="M354" s="18" t="s">
        <v>1074</v>
      </c>
      <c r="N354" s="18" t="s">
        <v>1075</v>
      </c>
      <c r="O354" s="18">
        <v>93.353824204927605</v>
      </c>
      <c r="P354" s="18">
        <v>61.779391821133203</v>
      </c>
      <c r="Q354" s="18">
        <v>91.773835628884797</v>
      </c>
      <c r="R354" s="18">
        <f t="shared" si="36"/>
        <v>82.30235055164853</v>
      </c>
      <c r="S354" s="18">
        <f t="shared" si="37"/>
        <v>1.9154122388214168</v>
      </c>
      <c r="T354" s="20">
        <f t="shared" si="38"/>
        <v>0.21616578041499199</v>
      </c>
      <c r="U354" s="19">
        <f t="shared" si="39"/>
        <v>3</v>
      </c>
      <c r="V354" s="19">
        <v>1666</v>
      </c>
      <c r="W354" s="18">
        <v>293.56864730349997</v>
      </c>
      <c r="X354" s="18">
        <v>328.73235722342798</v>
      </c>
      <c r="Y354" s="18">
        <v>245.87790742384101</v>
      </c>
      <c r="Z354" s="18">
        <v>289.3929706502563</v>
      </c>
      <c r="AA354" s="18">
        <v>2.4614879779064429</v>
      </c>
      <c r="AB354" s="20">
        <v>0.14369650640656262</v>
      </c>
      <c r="AC354" s="19">
        <v>3</v>
      </c>
      <c r="AD354" s="19">
        <v>1213</v>
      </c>
      <c r="AE354" s="18">
        <f t="shared" si="40"/>
        <v>3.5162175649971119</v>
      </c>
      <c r="AF354" s="23">
        <f t="shared" si="41"/>
        <v>1.8140243396029287</v>
      </c>
      <c r="AG354" s="20" t="s">
        <v>763</v>
      </c>
    </row>
    <row r="355" spans="1:33" x14ac:dyDescent="0.3">
      <c r="A355" s="18" t="s">
        <v>1076</v>
      </c>
      <c r="B355" s="19">
        <v>16</v>
      </c>
      <c r="C355" s="19">
        <v>1</v>
      </c>
      <c r="D355" s="18">
        <v>77.706699999999998</v>
      </c>
      <c r="E355" s="20">
        <v>7.1413617155058296E-4</v>
      </c>
      <c r="F355" s="21">
        <f t="shared" si="35"/>
        <v>3.1462189690160112</v>
      </c>
      <c r="G355" s="18">
        <v>8.1840762007391696E-4</v>
      </c>
      <c r="H355" s="22">
        <v>4.0697257143529004</v>
      </c>
      <c r="I355" s="18">
        <v>0.99999747885293999</v>
      </c>
      <c r="J355" s="19" t="s">
        <v>39</v>
      </c>
      <c r="K355" s="19" t="s">
        <v>38</v>
      </c>
      <c r="L355" s="18">
        <v>300356.7378</v>
      </c>
      <c r="M355" s="18" t="s">
        <v>1077</v>
      </c>
      <c r="N355" s="18" t="s">
        <v>1078</v>
      </c>
      <c r="O355" s="18">
        <v>231.717089041892</v>
      </c>
      <c r="P355" s="18">
        <v>164.96372151842999</v>
      </c>
      <c r="Q355" s="18">
        <v>151.686330797323</v>
      </c>
      <c r="R355" s="18">
        <f t="shared" si="36"/>
        <v>182.78904711921498</v>
      </c>
      <c r="S355" s="18">
        <f t="shared" si="37"/>
        <v>2.2619501688693764</v>
      </c>
      <c r="T355" s="20">
        <f t="shared" si="38"/>
        <v>0.23464112019846553</v>
      </c>
      <c r="U355" s="19">
        <f t="shared" si="39"/>
        <v>3</v>
      </c>
      <c r="V355" s="19">
        <v>1434</v>
      </c>
      <c r="W355" s="18">
        <v>687.89274485834096</v>
      </c>
      <c r="X355" s="18">
        <v>861.95051440446196</v>
      </c>
      <c r="Y355" s="18">
        <v>681.86059682660402</v>
      </c>
      <c r="Z355" s="18">
        <v>743.90128536313568</v>
      </c>
      <c r="AA355" s="18">
        <v>2.8715153091125152</v>
      </c>
      <c r="AB355" s="20">
        <v>0.13748882191485717</v>
      </c>
      <c r="AC355" s="19">
        <v>3</v>
      </c>
      <c r="AD355" s="19">
        <v>749</v>
      </c>
      <c r="AE355" s="18">
        <f t="shared" si="40"/>
        <v>4.0697257143529137</v>
      </c>
      <c r="AF355" s="23">
        <f t="shared" si="41"/>
        <v>2.024931565037638</v>
      </c>
      <c r="AG355" s="20" t="s">
        <v>763</v>
      </c>
    </row>
    <row r="356" spans="1:33" x14ac:dyDescent="0.3">
      <c r="A356" s="18" t="s">
        <v>1079</v>
      </c>
      <c r="B356" s="19">
        <v>5</v>
      </c>
      <c r="C356" s="19">
        <v>2</v>
      </c>
      <c r="D356" s="18">
        <v>29.2456</v>
      </c>
      <c r="E356" s="20">
        <v>1.94345988841826E-4</v>
      </c>
      <c r="F356" s="21">
        <f t="shared" si="35"/>
        <v>3.7114244184586882</v>
      </c>
      <c r="G356" s="18">
        <v>3.5161293453215002E-4</v>
      </c>
      <c r="H356" s="22">
        <v>4.1658274207345602</v>
      </c>
      <c r="I356" s="18">
        <v>0.99999999999878697</v>
      </c>
      <c r="J356" s="19" t="s">
        <v>39</v>
      </c>
      <c r="K356" s="19" t="s">
        <v>38</v>
      </c>
      <c r="L356" s="18">
        <v>58563.546699999999</v>
      </c>
      <c r="M356" s="18" t="s">
        <v>1080</v>
      </c>
      <c r="N356" s="18" t="s">
        <v>1081</v>
      </c>
      <c r="O356" s="18">
        <v>284.89984746650401</v>
      </c>
      <c r="P356" s="18">
        <v>225.76266010521701</v>
      </c>
      <c r="Q356" s="18">
        <v>323.10589926991202</v>
      </c>
      <c r="R356" s="18">
        <f t="shared" si="36"/>
        <v>277.92280228054432</v>
      </c>
      <c r="S356" s="18">
        <f t="shared" si="37"/>
        <v>2.4439241800928104</v>
      </c>
      <c r="T356" s="20">
        <f t="shared" si="38"/>
        <v>0.17647074376182403</v>
      </c>
      <c r="U356" s="19">
        <f t="shared" si="39"/>
        <v>3</v>
      </c>
      <c r="V356" s="19">
        <v>1245</v>
      </c>
      <c r="W356" s="18">
        <v>1136.97505675462</v>
      </c>
      <c r="X356" s="18">
        <v>1108.38255242746</v>
      </c>
      <c r="Y356" s="18">
        <v>1227.9776825809599</v>
      </c>
      <c r="Z356" s="18">
        <v>1157.7784305876801</v>
      </c>
      <c r="AA356" s="18">
        <v>3.0636254543998933</v>
      </c>
      <c r="AB356" s="20">
        <v>5.3941801736162288E-2</v>
      </c>
      <c r="AC356" s="19">
        <v>3</v>
      </c>
      <c r="AD356" s="19">
        <v>557</v>
      </c>
      <c r="AE356" s="18">
        <f t="shared" si="40"/>
        <v>4.1658274207345567</v>
      </c>
      <c r="AF356" s="23">
        <f t="shared" si="41"/>
        <v>2.0586030735581997</v>
      </c>
      <c r="AG356" s="20" t="s">
        <v>763</v>
      </c>
    </row>
    <row r="357" spans="1:33" x14ac:dyDescent="0.3">
      <c r="A357" s="18" t="s">
        <v>1082</v>
      </c>
      <c r="B357" s="19">
        <v>6</v>
      </c>
      <c r="C357" s="19">
        <v>3</v>
      </c>
      <c r="D357" s="18">
        <v>35.3125</v>
      </c>
      <c r="E357" s="20">
        <v>1.05575205370156E-3</v>
      </c>
      <c r="F357" s="21">
        <f t="shared" si="35"/>
        <v>2.9764380650909423</v>
      </c>
      <c r="G357" s="18">
        <v>1.03662546981458E-3</v>
      </c>
      <c r="H357" s="22">
        <v>4.6823315725123296</v>
      </c>
      <c r="I357" s="18">
        <v>0.999966073020361</v>
      </c>
      <c r="J357" s="19" t="s">
        <v>39</v>
      </c>
      <c r="K357" s="19" t="s">
        <v>38</v>
      </c>
      <c r="L357" s="18">
        <v>56680.143700000001</v>
      </c>
      <c r="M357" s="18" t="s">
        <v>1083</v>
      </c>
      <c r="N357" s="18" t="s">
        <v>1084</v>
      </c>
      <c r="O357" s="18">
        <v>58.205172770633503</v>
      </c>
      <c r="P357" s="18">
        <v>86.005068843092602</v>
      </c>
      <c r="Q357" s="18">
        <v>57.976728413778801</v>
      </c>
      <c r="R357" s="18">
        <f t="shared" si="36"/>
        <v>67.395656675834971</v>
      </c>
      <c r="S357" s="18">
        <f t="shared" si="37"/>
        <v>1.828631909257908</v>
      </c>
      <c r="T357" s="20">
        <f t="shared" si="38"/>
        <v>0.23913452654825992</v>
      </c>
      <c r="U357" s="19">
        <f t="shared" si="39"/>
        <v>3</v>
      </c>
      <c r="V357" s="19">
        <v>1696</v>
      </c>
      <c r="W357" s="18">
        <v>322.01211650837899</v>
      </c>
      <c r="X357" s="18">
        <v>245.54465942469301</v>
      </c>
      <c r="Y357" s="18">
        <v>379.14965737731802</v>
      </c>
      <c r="Z357" s="18">
        <v>315.56881110346336</v>
      </c>
      <c r="AA357" s="18">
        <v>2.4990940736406739</v>
      </c>
      <c r="AB357" s="20">
        <v>0.21242640336295798</v>
      </c>
      <c r="AC357" s="19">
        <v>3</v>
      </c>
      <c r="AD357" s="19">
        <v>1169</v>
      </c>
      <c r="AE357" s="18">
        <f t="shared" si="40"/>
        <v>4.6823315725123287</v>
      </c>
      <c r="AF357" s="23">
        <f t="shared" si="41"/>
        <v>2.2272271004220996</v>
      </c>
      <c r="AG357" s="20" t="s">
        <v>763</v>
      </c>
    </row>
    <row r="358" spans="1:33" x14ac:dyDescent="0.3">
      <c r="A358" s="18" t="s">
        <v>1085</v>
      </c>
      <c r="B358" s="19">
        <v>6</v>
      </c>
      <c r="C358" s="19">
        <v>1</v>
      </c>
      <c r="D358" s="18">
        <v>22.281600000000001</v>
      </c>
      <c r="E358" s="20">
        <v>1.21760761871093E-4</v>
      </c>
      <c r="F358" s="21">
        <f t="shared" si="35"/>
        <v>3.9144926431344711</v>
      </c>
      <c r="G358" s="18">
        <v>2.5588068527757502E-4</v>
      </c>
      <c r="H358" s="22">
        <v>5.0101429728406099</v>
      </c>
      <c r="I358" s="18">
        <v>1</v>
      </c>
      <c r="J358" s="19" t="s">
        <v>39</v>
      </c>
      <c r="K358" s="19" t="s">
        <v>38</v>
      </c>
      <c r="L358" s="18">
        <v>195029.82579999999</v>
      </c>
      <c r="M358" s="18" t="s">
        <v>1086</v>
      </c>
      <c r="N358" s="18" t="s">
        <v>1087</v>
      </c>
      <c r="O358" s="18">
        <v>198.24099627334201</v>
      </c>
      <c r="P358" s="18">
        <v>154.31037617949499</v>
      </c>
      <c r="Q358" s="18">
        <v>146.64303464918399</v>
      </c>
      <c r="R358" s="18">
        <f t="shared" si="36"/>
        <v>166.39813570067363</v>
      </c>
      <c r="S358" s="18">
        <f t="shared" si="37"/>
        <v>2.2211484562128443</v>
      </c>
      <c r="T358" s="20">
        <f t="shared" si="38"/>
        <v>0.16732114309058591</v>
      </c>
      <c r="U358" s="19">
        <f t="shared" si="39"/>
        <v>3</v>
      </c>
      <c r="V358" s="19">
        <v>1476</v>
      </c>
      <c r="W358" s="18">
        <v>830.44251853539504</v>
      </c>
      <c r="X358" s="18">
        <v>917.87190993029401</v>
      </c>
      <c r="Y358" s="18">
        <v>752.72092235783703</v>
      </c>
      <c r="Z358" s="18">
        <v>833.67845027450869</v>
      </c>
      <c r="AA358" s="18">
        <v>2.9209985755790475</v>
      </c>
      <c r="AB358" s="20">
        <v>9.9106595798402045E-2</v>
      </c>
      <c r="AC358" s="19">
        <v>3</v>
      </c>
      <c r="AD358" s="19">
        <v>697</v>
      </c>
      <c r="AE358" s="18">
        <f t="shared" si="40"/>
        <v>5.0101429728406126</v>
      </c>
      <c r="AF358" s="23">
        <f t="shared" si="41"/>
        <v>2.3248517737328651</v>
      </c>
      <c r="AG358" s="20" t="s">
        <v>763</v>
      </c>
    </row>
    <row r="359" spans="1:33" x14ac:dyDescent="0.3">
      <c r="A359" s="18" t="s">
        <v>1088</v>
      </c>
      <c r="B359" s="19">
        <v>9</v>
      </c>
      <c r="C359" s="19">
        <v>2</v>
      </c>
      <c r="D359" s="18">
        <v>46.854900000000001</v>
      </c>
      <c r="E359" s="20">
        <v>9.9026468580953902E-5</v>
      </c>
      <c r="F359" s="21">
        <f t="shared" si="35"/>
        <v>4.0042487082079399</v>
      </c>
      <c r="G359" s="18">
        <v>2.2898529810681101E-4</v>
      </c>
      <c r="H359" s="22">
        <v>5.1556935924462204</v>
      </c>
      <c r="I359" s="18">
        <v>1</v>
      </c>
      <c r="J359" s="19" t="s">
        <v>39</v>
      </c>
      <c r="K359" s="19" t="s">
        <v>38</v>
      </c>
      <c r="L359" s="18">
        <v>186935.14259999999</v>
      </c>
      <c r="M359" s="18" t="s">
        <v>1089</v>
      </c>
      <c r="N359" s="18" t="s">
        <v>1090</v>
      </c>
      <c r="O359" s="18">
        <v>168.20055728172699</v>
      </c>
      <c r="P359" s="18">
        <v>122.62685181206101</v>
      </c>
      <c r="Q359" s="18">
        <v>163.86640679633601</v>
      </c>
      <c r="R359" s="18">
        <f t="shared" si="36"/>
        <v>151.56460529670801</v>
      </c>
      <c r="S359" s="18">
        <f t="shared" si="37"/>
        <v>2.1805977928589706</v>
      </c>
      <c r="T359" s="20">
        <f t="shared" si="38"/>
        <v>0.16596454968150751</v>
      </c>
      <c r="U359" s="19">
        <f t="shared" si="39"/>
        <v>3</v>
      </c>
      <c r="V359" s="19">
        <v>1501</v>
      </c>
      <c r="W359" s="18">
        <v>771.20290953054496</v>
      </c>
      <c r="X359" s="18">
        <v>745.535877149214</v>
      </c>
      <c r="Y359" s="18">
        <v>827.52320642987695</v>
      </c>
      <c r="Z359" s="18">
        <v>781.42066436987864</v>
      </c>
      <c r="AA359" s="18">
        <v>2.8928848917916921</v>
      </c>
      <c r="AB359" s="20">
        <v>5.3668711283178606E-2</v>
      </c>
      <c r="AC359" s="19">
        <v>3</v>
      </c>
      <c r="AD359" s="19">
        <v>727</v>
      </c>
      <c r="AE359" s="18">
        <f t="shared" si="40"/>
        <v>5.1556935924462248</v>
      </c>
      <c r="AF359" s="23">
        <f t="shared" si="41"/>
        <v>2.3661665255704216</v>
      </c>
      <c r="AG359" s="20" t="s">
        <v>763</v>
      </c>
    </row>
    <row r="360" spans="1:33" x14ac:dyDescent="0.3">
      <c r="A360" s="18" t="s">
        <v>1091</v>
      </c>
      <c r="B360" s="19">
        <v>3</v>
      </c>
      <c r="C360" s="19">
        <v>1</v>
      </c>
      <c r="D360" s="18">
        <v>13.754200000000001</v>
      </c>
      <c r="E360" s="20">
        <v>1.8225412379280199E-7</v>
      </c>
      <c r="F360" s="21">
        <f t="shared" si="35"/>
        <v>6.7393226362873717</v>
      </c>
      <c r="G360" s="21">
        <v>1.0174716941472099E-5</v>
      </c>
      <c r="H360" s="22">
        <v>5.3808848250127204</v>
      </c>
      <c r="I360" s="18">
        <v>1</v>
      </c>
      <c r="J360" s="19" t="s">
        <v>39</v>
      </c>
      <c r="K360" s="19" t="s">
        <v>38</v>
      </c>
      <c r="L360" s="18">
        <v>47077.9588</v>
      </c>
      <c r="M360" s="18" t="s">
        <v>1092</v>
      </c>
      <c r="N360" s="18" t="s">
        <v>1093</v>
      </c>
      <c r="O360" s="18">
        <v>1661.1660221142899</v>
      </c>
      <c r="P360" s="18">
        <v>1714.5282236213</v>
      </c>
      <c r="Q360" s="18">
        <v>1661.6164459578499</v>
      </c>
      <c r="R360" s="18">
        <f t="shared" si="36"/>
        <v>1679.103563897813</v>
      </c>
      <c r="S360" s="18">
        <f t="shared" si="37"/>
        <v>3.2250774834175373</v>
      </c>
      <c r="T360" s="20">
        <f t="shared" si="38"/>
        <v>1.8271345811836596E-2</v>
      </c>
      <c r="U360" s="19">
        <f t="shared" si="39"/>
        <v>3</v>
      </c>
      <c r="V360" s="19">
        <v>464</v>
      </c>
      <c r="W360" s="18">
        <v>8759.2174147797596</v>
      </c>
      <c r="X360" s="18">
        <v>8978.9803022888009</v>
      </c>
      <c r="Y360" s="18">
        <v>9366.9909427390103</v>
      </c>
      <c r="Z360" s="18">
        <v>9035.0628866025236</v>
      </c>
      <c r="AA360" s="18">
        <v>3.9559311797203502</v>
      </c>
      <c r="AB360" s="20">
        <v>3.4061032906668946E-2</v>
      </c>
      <c r="AC360" s="19">
        <v>3</v>
      </c>
      <c r="AD360" s="19">
        <v>77</v>
      </c>
      <c r="AE360" s="18">
        <f t="shared" si="40"/>
        <v>5.380884825012723</v>
      </c>
      <c r="AF360" s="23">
        <f t="shared" si="41"/>
        <v>2.4278434270005897</v>
      </c>
      <c r="AG360" s="20" t="s">
        <v>763</v>
      </c>
    </row>
    <row r="361" spans="1:33" x14ac:dyDescent="0.3">
      <c r="A361" s="18" t="s">
        <v>1094</v>
      </c>
      <c r="B361" s="19">
        <v>10</v>
      </c>
      <c r="C361" s="19">
        <v>1</v>
      </c>
      <c r="D361" s="18">
        <v>62.728900000000003</v>
      </c>
      <c r="E361" s="20">
        <v>9.4148699256391106E-5</v>
      </c>
      <c r="F361" s="21">
        <f t="shared" si="35"/>
        <v>4.0261856757500674</v>
      </c>
      <c r="G361" s="18">
        <v>2.2837598630274901E-4</v>
      </c>
      <c r="H361" s="22">
        <v>5.9380919893785897</v>
      </c>
      <c r="I361" s="18">
        <v>1</v>
      </c>
      <c r="J361" s="19" t="s">
        <v>39</v>
      </c>
      <c r="K361" s="19" t="s">
        <v>38</v>
      </c>
      <c r="L361" s="18">
        <v>35168.381600000001</v>
      </c>
      <c r="M361" s="18" t="s">
        <v>1095</v>
      </c>
      <c r="N361" s="18" t="s">
        <v>1096</v>
      </c>
      <c r="O361" s="18">
        <v>17.056210779535601</v>
      </c>
      <c r="P361" s="18">
        <v>22.183454995455602</v>
      </c>
      <c r="Q361" s="18">
        <v>23.582986899854902</v>
      </c>
      <c r="R361" s="18">
        <f t="shared" si="36"/>
        <v>20.9408842249487</v>
      </c>
      <c r="S361" s="18">
        <f t="shared" si="37"/>
        <v>1.320995015733865</v>
      </c>
      <c r="T361" s="20">
        <f t="shared" si="38"/>
        <v>0.16409200548360275</v>
      </c>
      <c r="U361" s="19">
        <f t="shared" si="39"/>
        <v>3</v>
      </c>
      <c r="V361" s="19">
        <v>1808</v>
      </c>
      <c r="W361" s="18">
        <v>111.533048822734</v>
      </c>
      <c r="X361" s="18">
        <v>133.72671286414999</v>
      </c>
      <c r="Y361" s="18">
        <v>127.786928913133</v>
      </c>
      <c r="Z361" s="18">
        <v>124.34889686667232</v>
      </c>
      <c r="AA361" s="18">
        <v>2.0946419368770282</v>
      </c>
      <c r="AB361" s="20">
        <v>9.2395923011936706E-2</v>
      </c>
      <c r="AC361" s="19">
        <v>3</v>
      </c>
      <c r="AD361" s="19">
        <v>1579</v>
      </c>
      <c r="AE361" s="18">
        <f t="shared" si="40"/>
        <v>5.938091989378588</v>
      </c>
      <c r="AF361" s="23">
        <f t="shared" si="41"/>
        <v>2.5699994428685811</v>
      </c>
      <c r="AG361" s="20" t="s">
        <v>763</v>
      </c>
    </row>
    <row r="362" spans="1:33" x14ac:dyDescent="0.3">
      <c r="A362" s="18" t="s">
        <v>1097</v>
      </c>
      <c r="B362" s="19">
        <v>4</v>
      </c>
      <c r="C362" s="19">
        <v>3</v>
      </c>
      <c r="D362" s="18">
        <v>23.757100000000001</v>
      </c>
      <c r="E362" s="20">
        <v>1.4469829369701E-5</v>
      </c>
      <c r="F362" s="21">
        <f t="shared" si="35"/>
        <v>4.8395365901134584</v>
      </c>
      <c r="G362" s="18">
        <v>1.06691679742688E-4</v>
      </c>
      <c r="H362" s="22">
        <v>9.2616296660879094</v>
      </c>
      <c r="I362" s="18">
        <v>1</v>
      </c>
      <c r="J362" s="19" t="s">
        <v>39</v>
      </c>
      <c r="K362" s="19" t="s">
        <v>38</v>
      </c>
      <c r="L362" s="18">
        <v>11858.447200000001</v>
      </c>
      <c r="M362" s="18" t="s">
        <v>1098</v>
      </c>
      <c r="N362" s="18" t="s">
        <v>1099</v>
      </c>
      <c r="O362" s="18">
        <v>39.835494712908201</v>
      </c>
      <c r="P362" s="18">
        <v>31.6819697643848</v>
      </c>
      <c r="Q362" s="18">
        <v>29.865229010759201</v>
      </c>
      <c r="R362" s="18">
        <f t="shared" si="36"/>
        <v>33.794231162684071</v>
      </c>
      <c r="S362" s="18">
        <f t="shared" si="37"/>
        <v>1.5288425704539614</v>
      </c>
      <c r="T362" s="20">
        <f t="shared" si="38"/>
        <v>0.15713210640145944</v>
      </c>
      <c r="U362" s="19">
        <f t="shared" si="39"/>
        <v>3</v>
      </c>
      <c r="V362" s="19">
        <v>1781</v>
      </c>
      <c r="W362" s="18">
        <v>307.80240512453202</v>
      </c>
      <c r="X362" s="18">
        <v>317.00986072738198</v>
      </c>
      <c r="Y362" s="18">
        <v>314.15669578492702</v>
      </c>
      <c r="Z362" s="18">
        <v>312.98965387894697</v>
      </c>
      <c r="AA362" s="18">
        <v>2.4955299818354395</v>
      </c>
      <c r="AB362" s="20">
        <v>1.505916856075765E-2</v>
      </c>
      <c r="AC362" s="19">
        <v>3</v>
      </c>
      <c r="AD362" s="19">
        <v>1173</v>
      </c>
      <c r="AE362" s="18">
        <f t="shared" si="40"/>
        <v>9.2616296660879005</v>
      </c>
      <c r="AF362" s="23">
        <f t="shared" si="41"/>
        <v>3.2112660708420697</v>
      </c>
      <c r="AG362" s="20" t="s">
        <v>763</v>
      </c>
    </row>
    <row r="363" spans="1:33" x14ac:dyDescent="0.3">
      <c r="A363" s="18" t="s">
        <v>1100</v>
      </c>
      <c r="B363" s="19">
        <v>11</v>
      </c>
      <c r="C363" s="19">
        <v>1</v>
      </c>
      <c r="D363" s="18">
        <v>47.846800000000002</v>
      </c>
      <c r="E363" s="20">
        <v>7.5706678260401006E-5</v>
      </c>
      <c r="F363" s="21">
        <f t="shared" si="35"/>
        <v>4.1208658086939218</v>
      </c>
      <c r="G363" s="18">
        <v>2.0272851100060999E-4</v>
      </c>
      <c r="H363" s="22">
        <v>9.4081995575555197</v>
      </c>
      <c r="I363" s="18">
        <v>1</v>
      </c>
      <c r="J363" s="19" t="s">
        <v>39</v>
      </c>
      <c r="K363" s="19" t="s">
        <v>38</v>
      </c>
      <c r="L363" s="18">
        <v>404940.53460000001</v>
      </c>
      <c r="M363" s="18" t="s">
        <v>1101</v>
      </c>
      <c r="N363" s="18" t="s">
        <v>1102</v>
      </c>
      <c r="O363" s="18">
        <v>48.076793801841603</v>
      </c>
      <c r="P363" s="18">
        <v>72.860424032862596</v>
      </c>
      <c r="Q363" s="18">
        <v>57.779818559798997</v>
      </c>
      <c r="R363" s="18">
        <f t="shared" si="36"/>
        <v>59.572345464834399</v>
      </c>
      <c r="S363" s="18">
        <f t="shared" si="37"/>
        <v>1.7750446993498497</v>
      </c>
      <c r="T363" s="20">
        <f t="shared" si="38"/>
        <v>0.20963876150423039</v>
      </c>
      <c r="U363" s="19">
        <f t="shared" si="39"/>
        <v>3</v>
      </c>
      <c r="V363" s="19">
        <v>1724</v>
      </c>
      <c r="W363" s="18">
        <v>602.90346311107101</v>
      </c>
      <c r="X363" s="18">
        <v>494.53994473735997</v>
      </c>
      <c r="Y363" s="18">
        <v>583.962134885968</v>
      </c>
      <c r="Z363" s="18">
        <v>560.46851424479962</v>
      </c>
      <c r="AA363" s="18">
        <v>2.7485512200107003</v>
      </c>
      <c r="AB363" s="20">
        <v>0.10326351860682637</v>
      </c>
      <c r="AC363" s="19">
        <v>3</v>
      </c>
      <c r="AD363" s="19">
        <v>879</v>
      </c>
      <c r="AE363" s="18">
        <f t="shared" si="40"/>
        <v>9.4081995575555215</v>
      </c>
      <c r="AF363" s="23">
        <f t="shared" si="41"/>
        <v>3.2339186615393252</v>
      </c>
      <c r="AG363" s="20" t="s">
        <v>763</v>
      </c>
    </row>
    <row r="364" spans="1:33" x14ac:dyDescent="0.3">
      <c r="A364" s="18" t="s">
        <v>1103</v>
      </c>
      <c r="B364" s="19">
        <v>6</v>
      </c>
      <c r="C364" s="19">
        <v>1</v>
      </c>
      <c r="D364" s="18">
        <v>25.304500000000001</v>
      </c>
      <c r="E364" s="20">
        <v>6.3868645729492398E-5</v>
      </c>
      <c r="F364" s="21">
        <f t="shared" si="35"/>
        <v>4.1947122925228353</v>
      </c>
      <c r="G364" s="18">
        <v>1.9241360170930299E-4</v>
      </c>
      <c r="H364" s="22">
        <v>10.355211153093</v>
      </c>
      <c r="I364" s="18">
        <v>1</v>
      </c>
      <c r="J364" s="19" t="s">
        <v>39</v>
      </c>
      <c r="K364" s="19" t="s">
        <v>38</v>
      </c>
      <c r="L364" s="18">
        <v>226288.16690000001</v>
      </c>
      <c r="M364" s="18" t="s">
        <v>1104</v>
      </c>
      <c r="N364" s="18" t="s">
        <v>1105</v>
      </c>
      <c r="O364" s="18">
        <v>36.114740004355298</v>
      </c>
      <c r="P364" s="18">
        <v>48.013079944894997</v>
      </c>
      <c r="Q364" s="18">
        <v>54.457138114307398</v>
      </c>
      <c r="R364" s="18">
        <f t="shared" si="36"/>
        <v>46.19498602118589</v>
      </c>
      <c r="S364" s="18">
        <f t="shared" si="37"/>
        <v>1.6645948400257844</v>
      </c>
      <c r="T364" s="20">
        <f t="shared" si="38"/>
        <v>0.20143689005819654</v>
      </c>
      <c r="U364" s="19">
        <f t="shared" si="39"/>
        <v>3</v>
      </c>
      <c r="V364" s="19">
        <v>1758</v>
      </c>
      <c r="W364" s="18">
        <v>461.86605502368599</v>
      </c>
      <c r="X364" s="18">
        <v>534.04652690969897</v>
      </c>
      <c r="Y364" s="18">
        <v>439.16392145729901</v>
      </c>
      <c r="Z364" s="18">
        <v>478.35883446356132</v>
      </c>
      <c r="AA364" s="18">
        <v>2.6797537990435885</v>
      </c>
      <c r="AB364" s="20">
        <v>0.10357243265596082</v>
      </c>
      <c r="AC364" s="19">
        <v>3</v>
      </c>
      <c r="AD364" s="19">
        <v>967</v>
      </c>
      <c r="AE364" s="18">
        <f t="shared" si="40"/>
        <v>10.355211153093043</v>
      </c>
      <c r="AF364" s="23">
        <f t="shared" si="41"/>
        <v>3.3722850667378523</v>
      </c>
      <c r="AG364" s="20" t="s">
        <v>763</v>
      </c>
    </row>
    <row r="365" spans="1:33" x14ac:dyDescent="0.3">
      <c r="A365" s="18" t="s">
        <v>1106</v>
      </c>
      <c r="B365" s="19">
        <v>7</v>
      </c>
      <c r="C365" s="19">
        <v>1</v>
      </c>
      <c r="D365" s="18">
        <v>44.768999999999998</v>
      </c>
      <c r="E365" s="20">
        <v>2.2802492224885298E-2</v>
      </c>
      <c r="F365" s="21">
        <f t="shared" si="35"/>
        <v>1.6420176836853215</v>
      </c>
      <c r="G365" s="18">
        <v>9.9810304438963902E-3</v>
      </c>
      <c r="H365" s="22">
        <v>19.773107676776</v>
      </c>
      <c r="I365" s="18">
        <v>0.76645834575570504</v>
      </c>
      <c r="J365" s="19" t="s">
        <v>39</v>
      </c>
      <c r="K365" s="19" t="s">
        <v>38</v>
      </c>
      <c r="L365" s="18">
        <v>30170.210999999999</v>
      </c>
      <c r="M365" s="18" t="s">
        <v>1107</v>
      </c>
      <c r="N365" s="18" t="s">
        <v>1108</v>
      </c>
      <c r="O365" s="18">
        <v>8.9735112879919203</v>
      </c>
      <c r="P365" s="18">
        <v>10.141810435255699</v>
      </c>
      <c r="Q365" s="18"/>
      <c r="R365" s="18">
        <f t="shared" si="36"/>
        <v>9.557660861623809</v>
      </c>
      <c r="S365" s="18">
        <f t="shared" si="37"/>
        <v>0.98035161621004674</v>
      </c>
      <c r="T365" s="20">
        <f t="shared" si="38"/>
        <v>8.6434564005269165E-2</v>
      </c>
      <c r="U365" s="19">
        <f t="shared" si="39"/>
        <v>2</v>
      </c>
      <c r="V365" s="19">
        <v>1839</v>
      </c>
      <c r="W365" s="18">
        <v>124.141811714539</v>
      </c>
      <c r="X365" s="18">
        <v>145.26925228291199</v>
      </c>
      <c r="Y365" s="18">
        <v>108.558250712541</v>
      </c>
      <c r="Z365" s="18">
        <v>125.98977156999733</v>
      </c>
      <c r="AA365" s="18">
        <v>2.1003352885221585</v>
      </c>
      <c r="AB365" s="20">
        <v>0.14624310748957139</v>
      </c>
      <c r="AC365" s="19">
        <v>3</v>
      </c>
      <c r="AD365" s="19">
        <v>1577</v>
      </c>
      <c r="AE365" s="18">
        <f t="shared" si="40"/>
        <v>13.182071784517385</v>
      </c>
      <c r="AF365" s="23">
        <f t="shared" si="41"/>
        <v>3.7205052268687258</v>
      </c>
      <c r="AG365" s="20" t="s">
        <v>763</v>
      </c>
    </row>
    <row r="366" spans="1:33" x14ac:dyDescent="0.3">
      <c r="A366" s="18" t="s">
        <v>1109</v>
      </c>
      <c r="B366" s="19">
        <v>5</v>
      </c>
      <c r="C366" s="19">
        <v>2</v>
      </c>
      <c r="D366" s="18">
        <v>25.267600000000002</v>
      </c>
      <c r="E366" s="20">
        <v>2.0713797093082201E-2</v>
      </c>
      <c r="F366" s="21">
        <f t="shared" si="35"/>
        <v>1.6837402823031922</v>
      </c>
      <c r="G366" s="18">
        <v>9.2723216030948605E-3</v>
      </c>
      <c r="H366" s="22">
        <v>34.948805892234802</v>
      </c>
      <c r="I366" s="18">
        <v>0.78918201774806096</v>
      </c>
      <c r="J366" s="19" t="s">
        <v>39</v>
      </c>
      <c r="K366" s="19" t="s">
        <v>38</v>
      </c>
      <c r="L366" s="18">
        <v>124429.5558</v>
      </c>
      <c r="M366" s="18" t="s">
        <v>1110</v>
      </c>
      <c r="N366" s="18" t="s">
        <v>1111</v>
      </c>
      <c r="O366" s="18"/>
      <c r="P366" s="18">
        <v>19.299107394653799</v>
      </c>
      <c r="Q366" s="18">
        <v>13.639262495558301</v>
      </c>
      <c r="R366" s="18">
        <f t="shared" si="36"/>
        <v>16.469184945106051</v>
      </c>
      <c r="S366" s="18">
        <f t="shared" si="37"/>
        <v>1.2166721066013406</v>
      </c>
      <c r="T366" s="20">
        <f t="shared" si="38"/>
        <v>0.24300623995383477</v>
      </c>
      <c r="U366" s="19">
        <f t="shared" si="39"/>
        <v>2</v>
      </c>
      <c r="V366" s="19">
        <v>1825</v>
      </c>
      <c r="W366" s="18">
        <v>350.963368397887</v>
      </c>
      <c r="X366" s="18">
        <v>385.10550606954803</v>
      </c>
      <c r="Y366" s="18">
        <v>415.08782123221999</v>
      </c>
      <c r="Z366" s="18">
        <v>383.71889856655167</v>
      </c>
      <c r="AA366" s="18">
        <v>2.5840131891932363</v>
      </c>
      <c r="AB366" s="20">
        <v>8.3615131644410645E-2</v>
      </c>
      <c r="AC366" s="19">
        <v>3</v>
      </c>
      <c r="AD366" s="19">
        <v>1082</v>
      </c>
      <c r="AE366" s="18">
        <f t="shared" si="40"/>
        <v>23.299203928156555</v>
      </c>
      <c r="AF366" s="23">
        <f t="shared" si="41"/>
        <v>4.54220875755572</v>
      </c>
      <c r="AG366" s="20" t="s">
        <v>763</v>
      </c>
    </row>
    <row r="367" spans="1:33" x14ac:dyDescent="0.3">
      <c r="A367" s="18" t="s">
        <v>1112</v>
      </c>
      <c r="B367" s="19">
        <v>2</v>
      </c>
      <c r="C367" s="19">
        <v>2</v>
      </c>
      <c r="D367" s="18">
        <v>7.8227000000000002</v>
      </c>
      <c r="E367" s="20">
        <v>4.4228633683140999E-5</v>
      </c>
      <c r="F367" s="21">
        <f t="shared" si="35"/>
        <v>4.3542964767063115</v>
      </c>
      <c r="G367" s="18">
        <v>1.5432223804769099E-4</v>
      </c>
      <c r="H367" s="22">
        <v>25.850632227046301</v>
      </c>
      <c r="I367" s="18">
        <v>1</v>
      </c>
      <c r="J367" s="19" t="s">
        <v>39</v>
      </c>
      <c r="K367" s="19" t="s">
        <v>38</v>
      </c>
      <c r="L367" s="18">
        <v>117329.19130000001</v>
      </c>
      <c r="M367" s="18" t="s">
        <v>1113</v>
      </c>
      <c r="N367" s="18" t="s">
        <v>1114</v>
      </c>
      <c r="O367" s="18">
        <v>22.5687416525179</v>
      </c>
      <c r="P367" s="18">
        <v>24.824434196301599</v>
      </c>
      <c r="Q367" s="18">
        <v>14.3514297782939</v>
      </c>
      <c r="R367" s="18">
        <f t="shared" si="36"/>
        <v>20.581535209037799</v>
      </c>
      <c r="S367" s="18">
        <f t="shared" si="37"/>
        <v>1.3134777663421937</v>
      </c>
      <c r="T367" s="20">
        <f t="shared" si="38"/>
        <v>0.26781530871495607</v>
      </c>
      <c r="U367" s="19">
        <f t="shared" si="39"/>
        <v>3</v>
      </c>
      <c r="V367" s="19">
        <v>1810</v>
      </c>
      <c r="W367" s="18">
        <v>553.56587406321796</v>
      </c>
      <c r="X367" s="18">
        <v>500.39523440331698</v>
      </c>
      <c r="Y367" s="18">
        <v>542.17598360398802</v>
      </c>
      <c r="Z367" s="18">
        <v>532.04569735684095</v>
      </c>
      <c r="AA367" s="18">
        <v>2.7259489354108357</v>
      </c>
      <c r="AB367" s="20">
        <v>5.2618541250353923E-2</v>
      </c>
      <c r="AC367" s="19">
        <v>3</v>
      </c>
      <c r="AD367" s="19">
        <v>911</v>
      </c>
      <c r="AE367" s="18">
        <f t="shared" si="40"/>
        <v>25.850632227046315</v>
      </c>
      <c r="AF367" s="23">
        <f t="shared" si="41"/>
        <v>4.692127659747519</v>
      </c>
      <c r="AG367" s="20" t="s">
        <v>763</v>
      </c>
    </row>
    <row r="368" spans="1:33" x14ac:dyDescent="0.3">
      <c r="A368" s="24"/>
      <c r="B368" s="24"/>
      <c r="C368" s="24"/>
      <c r="D368" s="24"/>
      <c r="E368" s="25"/>
      <c r="F368" s="26"/>
      <c r="G368" s="24"/>
      <c r="H368" s="25"/>
      <c r="I368" s="24"/>
      <c r="J368" s="24"/>
      <c r="K368" s="24"/>
      <c r="L368" s="24"/>
      <c r="M368" s="25"/>
      <c r="N368" s="24"/>
      <c r="O368" s="24"/>
      <c r="P368" s="27"/>
      <c r="Q368" s="27"/>
      <c r="R368" s="27"/>
      <c r="S368" s="28"/>
      <c r="T368" s="27"/>
      <c r="U368" s="29"/>
      <c r="V368" s="30"/>
      <c r="W368" s="30"/>
      <c r="X368" s="27"/>
      <c r="Y368" s="27"/>
      <c r="Z368" s="27"/>
      <c r="AA368" s="27"/>
      <c r="AB368" s="28"/>
      <c r="AC368" s="29"/>
      <c r="AD368" s="30"/>
      <c r="AE368" s="30"/>
      <c r="AF368" s="28"/>
      <c r="AG368" s="31"/>
    </row>
    <row r="369" spans="1:33" x14ac:dyDescent="0.3">
      <c r="A369" s="24"/>
      <c r="B369" s="24"/>
      <c r="C369" s="24"/>
      <c r="D369" s="24"/>
      <c r="E369" s="25"/>
      <c r="F369" s="26"/>
      <c r="G369" s="24"/>
      <c r="H369" s="25"/>
      <c r="I369" s="24"/>
      <c r="J369" s="24"/>
      <c r="K369" s="24"/>
      <c r="L369" s="24"/>
      <c r="M369" s="25"/>
      <c r="N369" s="24"/>
      <c r="O369" s="24"/>
      <c r="P369" s="27"/>
      <c r="Q369" s="27"/>
      <c r="R369" s="27"/>
      <c r="S369" s="28"/>
      <c r="T369" s="27"/>
      <c r="U369" s="29"/>
      <c r="V369" s="30"/>
      <c r="W369" s="30"/>
      <c r="X369" s="27"/>
      <c r="Y369" s="27"/>
      <c r="Z369" s="27"/>
      <c r="AA369" s="27"/>
      <c r="AB369" s="28"/>
      <c r="AC369" s="29"/>
      <c r="AD369" s="30"/>
      <c r="AE369" s="30"/>
      <c r="AF369" s="28"/>
      <c r="AG369" s="31"/>
    </row>
  </sheetData>
  <autoFilter ref="A7:AG367" xr:uid="{4F452D37-C19E-4D54-BB15-04423098666C}"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sortState xmlns:xlrd2="http://schemas.microsoft.com/office/spreadsheetml/2017/richdata2" ref="A10:AG367">
      <sortCondition ref="AF7:AF367"/>
    </sortState>
  </autoFilter>
  <mergeCells count="24">
    <mergeCell ref="C7:C8"/>
    <mergeCell ref="D7:D8"/>
    <mergeCell ref="E7:E8"/>
    <mergeCell ref="F7:F8"/>
    <mergeCell ref="A2:F2"/>
    <mergeCell ref="A3:F3"/>
    <mergeCell ref="A4:F4"/>
    <mergeCell ref="A5:F5"/>
    <mergeCell ref="AG7:AG8"/>
    <mergeCell ref="A1:G1"/>
    <mergeCell ref="M7:M8"/>
    <mergeCell ref="N7:N8"/>
    <mergeCell ref="O7:V7"/>
    <mergeCell ref="W7:AD7"/>
    <mergeCell ref="AE7:AE8"/>
    <mergeCell ref="AF7:AF8"/>
    <mergeCell ref="G7:G8"/>
    <mergeCell ref="H7:H8"/>
    <mergeCell ref="I7:I8"/>
    <mergeCell ref="J7:J8"/>
    <mergeCell ref="K7:K8"/>
    <mergeCell ref="L7:L8"/>
    <mergeCell ref="A7:A8"/>
    <mergeCell ref="B7:B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DEPs P1-C1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lory J Rochín</dc:creator>
  <cp:lastModifiedBy>LORY</cp:lastModifiedBy>
  <dcterms:created xsi:type="dcterms:W3CDTF">2021-02-05T03:17:25Z</dcterms:created>
  <dcterms:modified xsi:type="dcterms:W3CDTF">2022-07-30T22:57:33Z</dcterms:modified>
</cp:coreProperties>
</file>